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rectives_Weisungen\Français\1200_Biodiversite\1200_1_Biodiversite_foret\Annexes\"/>
    </mc:Choice>
  </mc:AlternateContent>
  <bookViews>
    <workbookView xWindow="240" yWindow="15" windowWidth="11775" windowHeight="13995"/>
  </bookViews>
  <sheets>
    <sheet name="Réserve forestière" sheetId="1" r:id="rId1"/>
  </sheets>
  <definedNames>
    <definedName name="_xlnm.Print_Area" localSheetId="0">'Réserve forestière'!$A$1:$I$50</definedName>
  </definedNames>
  <calcPr calcId="162913"/>
</workbook>
</file>

<file path=xl/calcChain.xml><?xml version="1.0" encoding="utf-8"?>
<calcChain xmlns="http://schemas.openxmlformats.org/spreadsheetml/2006/main">
  <c r="D37" i="1" l="1"/>
  <c r="D36" i="1"/>
  <c r="D40" i="1"/>
  <c r="D38" i="1"/>
  <c r="D35" i="1"/>
  <c r="D39" i="1" l="1"/>
  <c r="I25" i="1"/>
  <c r="H25" i="1"/>
  <c r="G25" i="1"/>
  <c r="F25" i="1"/>
  <c r="E25" i="1"/>
  <c r="D13" i="1" l="1"/>
  <c r="F45" i="1"/>
  <c r="I24" i="1"/>
  <c r="H24" i="1"/>
  <c r="G24" i="1"/>
  <c r="F24" i="1"/>
  <c r="E24" i="1"/>
  <c r="I15" i="1"/>
  <c r="H15" i="1"/>
  <c r="G15" i="1"/>
  <c r="F15" i="1"/>
  <c r="E15" i="1"/>
  <c r="D14" i="1"/>
  <c r="F26" i="1" l="1"/>
  <c r="G26" i="1"/>
  <c r="D24" i="1"/>
  <c r="I26" i="1"/>
  <c r="H26" i="1"/>
  <c r="D25" i="1"/>
  <c r="D15" i="1"/>
  <c r="E26" i="1"/>
  <c r="H28" i="1" l="1"/>
  <c r="H30" i="1" s="1"/>
  <c r="D41" i="1"/>
  <c r="D33" i="1"/>
  <c r="D34" i="1"/>
  <c r="D26" i="1"/>
  <c r="D42" i="1" l="1"/>
  <c r="D45" i="1" s="1"/>
</calcChain>
</file>

<file path=xl/sharedStrings.xml><?xml version="1.0" encoding="utf-8"?>
<sst xmlns="http://schemas.openxmlformats.org/spreadsheetml/2006/main" count="69" uniqueCount="51">
  <si>
    <t>très bonne</t>
  </si>
  <si>
    <t>bonne</t>
  </si>
  <si>
    <t>moyenne</t>
  </si>
  <si>
    <t>médiocre</t>
  </si>
  <si>
    <t>mauvaise</t>
  </si>
  <si>
    <t>Total</t>
  </si>
  <si>
    <t>ha</t>
  </si>
  <si>
    <t>Total des indemnités</t>
  </si>
  <si>
    <t>ans</t>
  </si>
  <si>
    <t>Forfait de base (fr/ha/an)</t>
  </si>
  <si>
    <t>Fertilité</t>
  </si>
  <si>
    <t>Supplément étendue</t>
  </si>
  <si>
    <t>Préalpes</t>
  </si>
  <si>
    <t>Surface selon la région et la fertilité</t>
  </si>
  <si>
    <t>Total (ha)</t>
  </si>
  <si>
    <t>Forfait selon la région et la fertilité</t>
  </si>
  <si>
    <t>Calcul de l'indemnisation de base (fr)</t>
  </si>
  <si>
    <t>francs pour</t>
  </si>
  <si>
    <t>Indication des surfaces en hectares</t>
  </si>
  <si>
    <t>Montant pour la durée du contrat</t>
  </si>
  <si>
    <t>Montant total</t>
  </si>
  <si>
    <r>
      <t xml:space="preserve">Formulaire de calcul de la subvention
</t>
    </r>
    <r>
      <rPr>
        <sz val="12"/>
        <rFont val="Times New Roman"/>
        <family val="1"/>
      </rPr>
      <t>pour un</t>
    </r>
    <r>
      <rPr>
        <b/>
        <sz val="16"/>
        <rFont val="Times New Roman"/>
        <family val="1"/>
      </rPr>
      <t xml:space="preserve">
projet de réserve forestière                                                         </t>
    </r>
    <r>
      <rPr>
        <b/>
        <sz val="12"/>
        <rFont val="Times New Roman"/>
        <family val="1"/>
      </rPr>
      <t xml:space="preserve">    </t>
    </r>
    <r>
      <rPr>
        <sz val="12"/>
        <rFont val="Times New Roman"/>
        <family val="1"/>
      </rPr>
      <t>(un formulaire par propriétaire)</t>
    </r>
  </si>
  <si>
    <t>Objet (nom) :</t>
  </si>
  <si>
    <t>Commune :</t>
  </si>
  <si>
    <t>Propriétaire :</t>
  </si>
  <si>
    <t>Parcelles n° :</t>
  </si>
  <si>
    <t>Région :</t>
  </si>
  <si>
    <t>Surface :</t>
  </si>
  <si>
    <t xml:space="preserve">Durée : </t>
  </si>
  <si>
    <t>Total pour la surface du propriétaire :</t>
  </si>
  <si>
    <t>Date :</t>
  </si>
  <si>
    <t>Signature :</t>
  </si>
  <si>
    <t>Surface totale concernée
par la réserve (ha)</t>
  </si>
  <si>
    <r>
      <rPr>
        <b/>
        <sz val="8"/>
        <rFont val="Arial"/>
        <family val="2"/>
      </rPr>
      <t>Service des forêts et de la nature</t>
    </r>
    <r>
      <rPr>
        <sz val="8"/>
        <rFont val="Arial"/>
        <family val="2"/>
      </rPr>
      <t xml:space="preserve"> SFN
Route du Mont Carmel 5
Case postale 155
1762 Givisiez
T +41 26 305 23 43
www.fr.ch/sfn</t>
    </r>
  </si>
  <si>
    <t>Plateau</t>
  </si>
  <si>
    <r>
      <t xml:space="preserve">Réserve ≥ 40 ha, </t>
    </r>
    <r>
      <rPr>
        <sz val="12"/>
        <rFont val="Times New Roman"/>
        <family val="1"/>
      </rPr>
      <t>Plateau</t>
    </r>
  </si>
  <si>
    <r>
      <t xml:space="preserve">Réserve ≥ 40 ha, </t>
    </r>
    <r>
      <rPr>
        <sz val="12"/>
        <rFont val="Times New Roman"/>
        <family val="1"/>
      </rPr>
      <t>Préalpes</t>
    </r>
  </si>
  <si>
    <r>
      <t xml:space="preserve">Réserve ≥ 100 ha, </t>
    </r>
    <r>
      <rPr>
        <sz val="12"/>
        <rFont val="Times New Roman"/>
        <family val="1"/>
      </rPr>
      <t>Préalpes</t>
    </r>
  </si>
  <si>
    <r>
      <t xml:space="preserve">Réserve ≥ 100 ha, </t>
    </r>
    <r>
      <rPr>
        <sz val="12"/>
        <rFont val="Times New Roman"/>
        <family val="1"/>
      </rPr>
      <t>Plateau</t>
    </r>
  </si>
  <si>
    <r>
      <t>Réserve ≥ 300 ha</t>
    </r>
    <r>
      <rPr>
        <sz val="12"/>
        <rFont val="Times New Roman"/>
        <family val="1"/>
      </rPr>
      <t>, Préalpes</t>
    </r>
  </si>
  <si>
    <r>
      <t>Réserve ≥ 300 ha</t>
    </r>
    <r>
      <rPr>
        <sz val="12"/>
        <rFont val="Times New Roman"/>
        <family val="1"/>
      </rPr>
      <t>, Plateau</t>
    </r>
  </si>
  <si>
    <r>
      <t>Réserve ≥ 500 ha</t>
    </r>
    <r>
      <rPr>
        <sz val="12"/>
        <rFont val="Times New Roman"/>
        <family val="1"/>
      </rPr>
      <t>, Préalpes</t>
    </r>
  </si>
  <si>
    <r>
      <t>Réserve ≥ 500 ha</t>
    </r>
    <r>
      <rPr>
        <sz val="12"/>
        <rFont val="Times New Roman"/>
        <family val="1"/>
      </rPr>
      <t>, Plateau</t>
    </r>
  </si>
  <si>
    <r>
      <t>Réserve ≥ 5 ha,</t>
    </r>
    <r>
      <rPr>
        <sz val="12"/>
        <rFont val="Times New Roman"/>
        <family val="1"/>
      </rPr>
      <t xml:space="preserve"> Préalpes ou Plateau</t>
    </r>
  </si>
  <si>
    <t>(au moins 50 ans)</t>
  </si>
  <si>
    <r>
      <rPr>
        <sz val="12"/>
        <rFont val="Times New Roman"/>
        <family val="1"/>
      </rPr>
      <t>Si un ou plusieurs propriétaires :</t>
    </r>
    <r>
      <rPr>
        <b/>
        <sz val="12"/>
        <rFont val="Times New Roman"/>
        <family val="1"/>
      </rPr>
      <t xml:space="preserve"> surface du propriétaire : </t>
    </r>
  </si>
  <si>
    <t>Total (fr.)</t>
  </si>
  <si>
    <t>Fr.</t>
  </si>
  <si>
    <t>Surface totale de la réserve :</t>
  </si>
  <si>
    <t>Surface du propriétaire par rapport à la surface totale de la réserve en % :</t>
  </si>
  <si>
    <t>Forfait : francs / objet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</si>
</sst>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#"/>
    <numFmt numFmtId="166" formatCode="#,##0.\-;[Red]\-#,##0.\-"/>
    <numFmt numFmtId="167" formatCode="#,##0.\-;[Red]\-#,##0.\-;&quot;&quot;"/>
    <numFmt numFmtId="168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indexed="9"/>
      <name val="Times New Roman"/>
      <family val="1"/>
    </font>
    <font>
      <b/>
      <sz val="8"/>
      <name val="Times New Roman"/>
      <family val="1"/>
    </font>
    <font>
      <b/>
      <sz val="10"/>
      <color indexed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9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sz val="8"/>
      <color rgb="FF000000"/>
      <name val="Tahoma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7" fillId="0" borderId="5" xfId="2" applyFont="1" applyBorder="1" applyAlignment="1" applyProtection="1">
      <alignment horizontal="left" vertical="center"/>
    </xf>
    <xf numFmtId="0" fontId="6" fillId="2" borderId="6" xfId="2" applyFont="1" applyFill="1" applyBorder="1" applyAlignment="1" applyProtection="1">
      <alignment horizontal="left" vertical="center"/>
      <protection locked="0"/>
    </xf>
    <xf numFmtId="0" fontId="7" fillId="0" borderId="8" xfId="2" applyFont="1" applyBorder="1" applyAlignment="1" applyProtection="1">
      <alignment horizontal="left" vertical="center"/>
    </xf>
    <xf numFmtId="0" fontId="6" fillId="2" borderId="0" xfId="2" applyFont="1" applyFill="1" applyBorder="1" applyAlignment="1" applyProtection="1">
      <alignment horizontal="left" vertical="center"/>
      <protection locked="0"/>
    </xf>
    <xf numFmtId="0" fontId="7" fillId="0" borderId="10" xfId="2" applyFont="1" applyBorder="1" applyAlignment="1" applyProtection="1">
      <alignment horizontal="left" vertical="center"/>
    </xf>
    <xf numFmtId="0" fontId="6" fillId="0" borderId="1" xfId="2" applyFont="1" applyBorder="1" applyAlignment="1" applyProtection="1">
      <alignment vertical="center"/>
    </xf>
    <xf numFmtId="0" fontId="10" fillId="0" borderId="11" xfId="2" applyFont="1" applyBorder="1" applyAlignment="1" applyProtection="1">
      <alignment horizontal="left" vertical="top" wrapText="1" shrinkToFit="1"/>
    </xf>
    <xf numFmtId="0" fontId="11" fillId="3" borderId="2" xfId="2" applyFont="1" applyFill="1" applyBorder="1" applyAlignment="1" applyProtection="1">
      <alignment horizontal="left" vertical="center"/>
    </xf>
    <xf numFmtId="0" fontId="11" fillId="3" borderId="3" xfId="2" quotePrefix="1" applyFont="1" applyFill="1" applyBorder="1" applyAlignment="1" applyProtection="1">
      <alignment horizontal="left" vertical="center"/>
    </xf>
    <xf numFmtId="0" fontId="11" fillId="3" borderId="3" xfId="2" quotePrefix="1" applyFont="1" applyFill="1" applyBorder="1" applyAlignment="1" applyProtection="1">
      <alignment horizontal="right" vertical="center"/>
    </xf>
    <xf numFmtId="0" fontId="11" fillId="3" borderId="8" xfId="2" applyFont="1" applyFill="1" applyBorder="1" applyAlignment="1" applyProtection="1">
      <alignment horizontal="left" vertical="center"/>
    </xf>
    <xf numFmtId="0" fontId="11" fillId="3" borderId="0" xfId="2" quotePrefix="1" applyFont="1" applyFill="1" applyBorder="1" applyAlignment="1" applyProtection="1">
      <alignment horizontal="left" vertical="center"/>
    </xf>
    <xf numFmtId="0" fontId="11" fillId="3" borderId="0" xfId="2" quotePrefix="1" applyFont="1" applyFill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left" vertical="center" wrapText="1"/>
    </xf>
    <xf numFmtId="0" fontId="15" fillId="0" borderId="0" xfId="2" quotePrefix="1" applyFont="1" applyFill="1" applyBorder="1" applyAlignment="1" applyProtection="1">
      <alignment horizontal="right" vertical="center"/>
    </xf>
    <xf numFmtId="0" fontId="7" fillId="0" borderId="34" xfId="2" applyFont="1" applyFill="1" applyBorder="1" applyAlignment="1" applyProtection="1">
      <alignment horizontal="center" vertical="center"/>
    </xf>
    <xf numFmtId="0" fontId="7" fillId="0" borderId="42" xfId="2" applyFont="1" applyFill="1" applyBorder="1" applyAlignment="1" applyProtection="1">
      <alignment horizontal="center" vertical="center"/>
    </xf>
    <xf numFmtId="165" fontId="6" fillId="0" borderId="1" xfId="2" applyNumberFormat="1" applyFont="1" applyFill="1" applyBorder="1" applyAlignment="1" applyProtection="1">
      <alignment horizontal="left" vertical="center"/>
    </xf>
    <xf numFmtId="0" fontId="7" fillId="0" borderId="28" xfId="2" applyFont="1" applyFill="1" applyBorder="1" applyAlignment="1" applyProtection="1">
      <alignment horizontal="center" vertical="center"/>
    </xf>
    <xf numFmtId="0" fontId="11" fillId="3" borderId="12" xfId="2" applyFont="1" applyFill="1" applyBorder="1" applyAlignment="1" applyProtection="1">
      <alignment vertical="center"/>
    </xf>
    <xf numFmtId="0" fontId="11" fillId="3" borderId="13" xfId="2" applyFont="1" applyFill="1" applyBorder="1" applyAlignment="1" applyProtection="1">
      <alignment vertical="center"/>
    </xf>
    <xf numFmtId="0" fontId="16" fillId="3" borderId="0" xfId="2" applyFont="1" applyFill="1" applyBorder="1" applyAlignment="1" applyProtection="1">
      <alignment vertical="center"/>
    </xf>
    <xf numFmtId="167" fontId="15" fillId="0" borderId="0" xfId="2" applyNumberFormat="1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left" vertical="center"/>
    </xf>
    <xf numFmtId="167" fontId="15" fillId="0" borderId="0" xfId="2" applyNumberFormat="1" applyFont="1" applyFill="1" applyBorder="1" applyAlignment="1" applyProtection="1">
      <alignment horizontal="right" vertical="center"/>
    </xf>
    <xf numFmtId="164" fontId="15" fillId="0" borderId="6" xfId="1" applyFont="1" applyFill="1" applyBorder="1" applyAlignment="1" applyProtection="1">
      <alignment horizontal="center" vertical="center"/>
    </xf>
    <xf numFmtId="164" fontId="15" fillId="0" borderId="6" xfId="1" applyFont="1" applyFill="1" applyBorder="1" applyAlignment="1" applyProtection="1">
      <alignment horizontal="right" vertical="center"/>
    </xf>
    <xf numFmtId="0" fontId="17" fillId="0" borderId="10" xfId="2" applyFont="1" applyFill="1" applyBorder="1" applyAlignment="1" applyProtection="1">
      <alignment vertical="center"/>
    </xf>
    <xf numFmtId="0" fontId="17" fillId="0" borderId="1" xfId="2" quotePrefix="1" applyFont="1" applyFill="1" applyBorder="1" applyAlignment="1" applyProtection="1">
      <alignment horizontal="left" vertical="center"/>
    </xf>
    <xf numFmtId="167" fontId="17" fillId="0" borderId="1" xfId="2" applyNumberFormat="1" applyFont="1" applyFill="1" applyBorder="1" applyAlignment="1" applyProtection="1">
      <alignment horizontal="right" vertical="center"/>
    </xf>
    <xf numFmtId="168" fontId="17" fillId="0" borderId="1" xfId="3" applyNumberFormat="1" applyFont="1" applyFill="1" applyBorder="1" applyAlignment="1" applyProtection="1">
      <alignment vertical="center"/>
    </xf>
    <xf numFmtId="0" fontId="13" fillId="3" borderId="0" xfId="2" quotePrefix="1" applyFont="1" applyFill="1" applyBorder="1" applyAlignment="1" applyProtection="1">
      <alignment horizontal="right" vertical="center"/>
    </xf>
    <xf numFmtId="165" fontId="6" fillId="0" borderId="3" xfId="2" applyNumberFormat="1" applyFont="1" applyFill="1" applyBorder="1" applyAlignment="1" applyProtection="1">
      <alignment horizontal="left" vertical="center"/>
    </xf>
    <xf numFmtId="0" fontId="15" fillId="0" borderId="0" xfId="2" applyFont="1" applyBorder="1" applyAlignment="1" applyProtection="1">
      <alignment horizontal="center" vertical="center" wrapText="1"/>
    </xf>
    <xf numFmtId="166" fontId="15" fillId="0" borderId="0" xfId="2" applyNumberFormat="1" applyFont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left" vertical="top" wrapText="1" shrinkToFit="1"/>
    </xf>
    <xf numFmtId="0" fontId="10" fillId="0" borderId="9" xfId="2" applyFont="1" applyFill="1" applyBorder="1" applyAlignment="1" applyProtection="1">
      <alignment horizontal="left" vertical="top" wrapText="1" shrinkToFit="1"/>
    </xf>
    <xf numFmtId="0" fontId="7" fillId="0" borderId="27" xfId="2" applyFont="1" applyFill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14" fillId="0" borderId="3" xfId="2" quotePrefix="1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left" vertical="center"/>
    </xf>
    <xf numFmtId="0" fontId="15" fillId="0" borderId="3" xfId="2" applyFont="1" applyBorder="1" applyAlignment="1" applyProtection="1">
      <alignment horizontal="right" vertical="center"/>
    </xf>
    <xf numFmtId="0" fontId="15" fillId="0" borderId="3" xfId="2" applyFont="1" applyBorder="1" applyAlignment="1" applyProtection="1">
      <alignment vertical="center"/>
    </xf>
    <xf numFmtId="0" fontId="15" fillId="0" borderId="48" xfId="2" applyFont="1" applyBorder="1" applyAlignment="1" applyProtection="1">
      <alignment horizontal="right" vertical="center"/>
    </xf>
    <xf numFmtId="166" fontId="14" fillId="0" borderId="3" xfId="2" applyNumberFormat="1" applyFont="1" applyBorder="1" applyAlignment="1" applyProtection="1">
      <alignment vertical="center"/>
    </xf>
    <xf numFmtId="0" fontId="7" fillId="4" borderId="0" xfId="2" applyFont="1" applyFill="1" applyBorder="1" applyAlignment="1" applyProtection="1">
      <alignment horizontal="left" vertical="center"/>
      <protection locked="0"/>
    </xf>
    <xf numFmtId="0" fontId="19" fillId="0" borderId="1" xfId="2" applyFont="1" applyBorder="1" applyAlignment="1" applyProtection="1">
      <alignment vertical="center"/>
    </xf>
    <xf numFmtId="2" fontId="6" fillId="2" borderId="1" xfId="2" applyNumberFormat="1" applyFont="1" applyFill="1" applyBorder="1" applyAlignment="1" applyProtection="1">
      <alignment horizontal="right" vertical="center"/>
      <protection locked="0"/>
    </xf>
    <xf numFmtId="164" fontId="7" fillId="0" borderId="1" xfId="1" applyFont="1" applyFill="1" applyBorder="1" applyAlignment="1" applyProtection="1">
      <alignment vertical="center"/>
    </xf>
    <xf numFmtId="164" fontId="7" fillId="0" borderId="20" xfId="1" applyFont="1" applyFill="1" applyBorder="1" applyAlignment="1" applyProtection="1">
      <alignment vertical="center"/>
    </xf>
    <xf numFmtId="164" fontId="7" fillId="0" borderId="36" xfId="1" applyFont="1" applyFill="1" applyBorder="1" applyAlignment="1" applyProtection="1">
      <alignment vertical="center"/>
    </xf>
    <xf numFmtId="0" fontId="7" fillId="0" borderId="1" xfId="2" applyFont="1" applyBorder="1" applyAlignment="1" applyProtection="1">
      <alignment horizontal="right" vertical="center"/>
    </xf>
    <xf numFmtId="0" fontId="6" fillId="2" borderId="6" xfId="2" applyFont="1" applyFill="1" applyBorder="1" applyAlignment="1" applyProtection="1">
      <alignment horizontal="right"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0" xfId="2" applyFont="1" applyFill="1" applyBorder="1" applyAlignment="1" applyProtection="1">
      <alignment horizontal="right" vertical="center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6" fillId="4" borderId="0" xfId="2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left" vertical="top" wrapText="1" shrinkToFit="1"/>
      <protection locked="0"/>
    </xf>
    <xf numFmtId="0" fontId="9" fillId="4" borderId="0" xfId="0" applyFont="1" applyFill="1" applyProtection="1">
      <protection locked="0"/>
    </xf>
    <xf numFmtId="0" fontId="6" fillId="2" borderId="7" xfId="2" applyFont="1" applyFill="1" applyBorder="1" applyAlignment="1" applyProtection="1">
      <alignment horizontal="right" vertical="center"/>
      <protection locked="0"/>
    </xf>
    <xf numFmtId="0" fontId="9" fillId="4" borderId="9" xfId="0" applyFont="1" applyFill="1" applyBorder="1" applyProtection="1">
      <protection locked="0"/>
    </xf>
    <xf numFmtId="0" fontId="9" fillId="4" borderId="0" xfId="0" applyFont="1" applyFill="1" applyBorder="1" applyProtection="1">
      <protection locked="0"/>
    </xf>
    <xf numFmtId="0" fontId="10" fillId="4" borderId="9" xfId="2" applyFont="1" applyFill="1" applyBorder="1" applyAlignment="1" applyProtection="1">
      <alignment horizontal="left" vertical="top" wrapText="1" shrinkToFit="1"/>
      <protection locked="0"/>
    </xf>
    <xf numFmtId="0" fontId="6" fillId="4" borderId="1" xfId="2" applyFont="1" applyFill="1" applyBorder="1" applyAlignment="1" applyProtection="1">
      <alignment horizontal="right" vertical="center"/>
      <protection locked="0"/>
    </xf>
    <xf numFmtId="164" fontId="7" fillId="4" borderId="25" xfId="1" applyFont="1" applyFill="1" applyBorder="1" applyAlignment="1" applyProtection="1">
      <alignment vertical="center"/>
      <protection locked="0"/>
    </xf>
    <xf numFmtId="164" fontId="7" fillId="4" borderId="18" xfId="1" applyFont="1" applyFill="1" applyBorder="1" applyAlignment="1" applyProtection="1">
      <alignment vertical="center"/>
      <protection locked="0"/>
    </xf>
    <xf numFmtId="164" fontId="7" fillId="4" borderId="26" xfId="1" applyFont="1" applyFill="1" applyBorder="1" applyAlignment="1" applyProtection="1">
      <alignment vertical="center"/>
      <protection locked="0"/>
    </xf>
    <xf numFmtId="164" fontId="7" fillId="4" borderId="40" xfId="1" applyFont="1" applyFill="1" applyBorder="1" applyAlignment="1" applyProtection="1">
      <alignment vertical="center"/>
      <protection locked="0"/>
    </xf>
    <xf numFmtId="0" fontId="8" fillId="4" borderId="0" xfId="2" applyFont="1" applyFill="1" applyProtection="1">
      <protection locked="0"/>
    </xf>
    <xf numFmtId="0" fontId="4" fillId="0" borderId="0" xfId="5" applyBorder="1" applyAlignment="1" applyProtection="1">
      <alignment vertical="center"/>
    </xf>
    <xf numFmtId="0" fontId="0" fillId="0" borderId="0" xfId="0" applyProtection="1"/>
    <xf numFmtId="0" fontId="5" fillId="0" borderId="0" xfId="5" applyFont="1" applyBorder="1" applyAlignment="1" applyProtection="1">
      <alignment vertical="center" wrapText="1"/>
    </xf>
    <xf numFmtId="0" fontId="3" fillId="0" borderId="0" xfId="5" applyFont="1" applyBorder="1" applyAlignment="1" applyProtection="1">
      <alignment vertical="center" wrapText="1"/>
    </xf>
    <xf numFmtId="0" fontId="8" fillId="0" borderId="0" xfId="2" applyFont="1" applyProtection="1"/>
    <xf numFmtId="0" fontId="9" fillId="0" borderId="0" xfId="0" applyFont="1" applyProtection="1"/>
    <xf numFmtId="2" fontId="15" fillId="0" borderId="1" xfId="2" applyNumberFormat="1" applyFont="1" applyFill="1" applyBorder="1" applyAlignment="1" applyProtection="1">
      <alignment horizontal="right" vertical="center"/>
    </xf>
    <xf numFmtId="0" fontId="8" fillId="0" borderId="0" xfId="2" applyFont="1" applyFill="1" applyProtection="1"/>
    <xf numFmtId="0" fontId="7" fillId="4" borderId="0" xfId="2" applyFont="1" applyFill="1" applyBorder="1" applyAlignment="1" applyProtection="1">
      <alignment horizontal="left" vertical="center"/>
    </xf>
    <xf numFmtId="0" fontId="7" fillId="0" borderId="1" xfId="2" applyFont="1" applyFill="1" applyBorder="1" applyAlignment="1" applyProtection="1">
      <alignment horizontal="left" vertical="center"/>
    </xf>
    <xf numFmtId="2" fontId="15" fillId="0" borderId="3" xfId="2" applyNumberFormat="1" applyFont="1" applyFill="1" applyBorder="1" applyAlignment="1" applyProtection="1">
      <alignment horizontal="right" vertical="center"/>
    </xf>
    <xf numFmtId="1" fontId="15" fillId="0" borderId="18" xfId="2" applyNumberFormat="1" applyFont="1" applyFill="1" applyBorder="1" applyAlignment="1" applyProtection="1">
      <alignment horizontal="right" vertical="center"/>
    </xf>
    <xf numFmtId="0" fontId="9" fillId="0" borderId="0" xfId="0" applyFont="1" applyFill="1" applyProtection="1"/>
    <xf numFmtId="0" fontId="10" fillId="0" borderId="0" xfId="2" applyFont="1" applyProtection="1"/>
    <xf numFmtId="165" fontId="6" fillId="0" borderId="0" xfId="2" applyNumberFormat="1" applyFont="1" applyBorder="1" applyAlignment="1" applyProtection="1">
      <alignment horizontal="right" vertical="center"/>
    </xf>
    <xf numFmtId="164" fontId="6" fillId="0" borderId="0" xfId="1" applyFont="1" applyBorder="1" applyAlignment="1" applyProtection="1">
      <alignment vertical="center"/>
    </xf>
    <xf numFmtId="164" fontId="6" fillId="0" borderId="0" xfId="1" applyFont="1" applyFill="1" applyBorder="1" applyAlignment="1" applyProtection="1">
      <alignment vertical="center"/>
    </xf>
    <xf numFmtId="164" fontId="6" fillId="0" borderId="6" xfId="1" applyFont="1" applyFill="1" applyBorder="1" applyAlignment="1" applyProtection="1">
      <alignment vertical="center"/>
    </xf>
    <xf numFmtId="9" fontId="15" fillId="0" borderId="18" xfId="6" applyFont="1" applyFill="1" applyBorder="1" applyAlignment="1" applyProtection="1">
      <alignment horizontal="right" vertical="center"/>
    </xf>
    <xf numFmtId="167" fontId="17" fillId="0" borderId="0" xfId="2" applyNumberFormat="1" applyFont="1" applyFill="1" applyBorder="1" applyAlignment="1" applyProtection="1">
      <alignment vertical="center"/>
    </xf>
    <xf numFmtId="167" fontId="12" fillId="0" borderId="0" xfId="2" applyNumberFormat="1" applyFont="1" applyFill="1" applyBorder="1" applyAlignment="1" applyProtection="1">
      <alignment vertical="center"/>
    </xf>
    <xf numFmtId="0" fontId="17" fillId="0" borderId="11" xfId="2" applyFont="1" applyFill="1" applyBorder="1" applyAlignment="1" applyProtection="1">
      <alignment horizontal="left" vertical="center"/>
    </xf>
    <xf numFmtId="0" fontId="7" fillId="0" borderId="43" xfId="2" applyFont="1" applyFill="1" applyBorder="1" applyAlignment="1" applyProtection="1">
      <alignment horizontal="center" vertical="center" wrapText="1"/>
    </xf>
    <xf numFmtId="164" fontId="6" fillId="0" borderId="45" xfId="1" applyFont="1" applyBorder="1" applyAlignment="1" applyProtection="1">
      <alignment horizontal="center" vertical="center"/>
    </xf>
    <xf numFmtId="164" fontId="6" fillId="0" borderId="47" xfId="1" applyFont="1" applyBorder="1" applyAlignment="1" applyProtection="1">
      <alignment horizontal="center" vertical="center"/>
    </xf>
    <xf numFmtId="0" fontId="16" fillId="3" borderId="0" xfId="2" applyFont="1" applyFill="1" applyBorder="1" applyAlignment="1" applyProtection="1">
      <alignment horizontal="center" vertical="center"/>
    </xf>
    <xf numFmtId="0" fontId="10" fillId="4" borderId="0" xfId="2" applyFont="1" applyFill="1" applyBorder="1" applyAlignment="1" applyProtection="1">
      <alignment horizontal="left" vertical="top" wrapText="1" shrinkToFit="1"/>
      <protection locked="0"/>
    </xf>
    <xf numFmtId="168" fontId="6" fillId="0" borderId="49" xfId="1" applyNumberFormat="1" applyFont="1" applyBorder="1" applyAlignment="1" applyProtection="1">
      <alignment horizontal="center" vertical="center"/>
    </xf>
    <xf numFmtId="168" fontId="7" fillId="0" borderId="31" xfId="1" applyNumberFormat="1" applyFont="1" applyFill="1" applyBorder="1" applyAlignment="1" applyProtection="1">
      <alignment vertical="center"/>
    </xf>
    <xf numFmtId="168" fontId="7" fillId="0" borderId="18" xfId="1" applyNumberFormat="1" applyFont="1" applyFill="1" applyBorder="1" applyAlignment="1" applyProtection="1">
      <alignment vertical="center"/>
    </xf>
    <xf numFmtId="168" fontId="7" fillId="0" borderId="39" xfId="1" applyNumberFormat="1" applyFont="1" applyFill="1" applyBorder="1" applyAlignment="1" applyProtection="1">
      <alignment vertical="center"/>
    </xf>
    <xf numFmtId="168" fontId="7" fillId="0" borderId="41" xfId="1" applyNumberFormat="1" applyFont="1" applyFill="1" applyBorder="1" applyAlignment="1" applyProtection="1">
      <alignment vertical="center"/>
    </xf>
    <xf numFmtId="168" fontId="6" fillId="0" borderId="32" xfId="1" applyNumberFormat="1" applyFont="1" applyBorder="1" applyAlignment="1" applyProtection="1">
      <alignment horizontal="center" vertical="center"/>
    </xf>
    <xf numFmtId="168" fontId="6" fillId="0" borderId="48" xfId="1" applyNumberFormat="1" applyFont="1" applyFill="1" applyBorder="1" applyAlignment="1" applyProtection="1">
      <alignment vertical="center"/>
    </xf>
    <xf numFmtId="168" fontId="6" fillId="0" borderId="20" xfId="1" applyNumberFormat="1" applyFont="1" applyFill="1" applyBorder="1" applyAlignment="1" applyProtection="1">
      <alignment vertical="center"/>
    </xf>
    <xf numFmtId="168" fontId="6" fillId="0" borderId="36" xfId="1" applyNumberFormat="1" applyFont="1" applyFill="1" applyBorder="1" applyAlignment="1" applyProtection="1">
      <alignment vertical="center"/>
    </xf>
    <xf numFmtId="168" fontId="6" fillId="0" borderId="50" xfId="1" applyNumberFormat="1" applyFont="1" applyFill="1" applyBorder="1" applyAlignment="1" applyProtection="1">
      <alignment horizontal="center" vertical="center"/>
    </xf>
    <xf numFmtId="168" fontId="6" fillId="0" borderId="45" xfId="1" applyNumberFormat="1" applyFont="1" applyFill="1" applyBorder="1" applyAlignment="1" applyProtection="1">
      <alignment horizontal="center" vertical="center"/>
    </xf>
    <xf numFmtId="168" fontId="6" fillId="0" borderId="32" xfId="1" applyNumberFormat="1" applyFont="1" applyFill="1" applyBorder="1" applyAlignment="1" applyProtection="1">
      <alignment horizontal="center" vertical="center"/>
    </xf>
    <xf numFmtId="168" fontId="15" fillId="0" borderId="0" xfId="2" applyNumberFormat="1" applyFont="1" applyFill="1" applyBorder="1" applyAlignment="1" applyProtection="1">
      <alignment vertical="center"/>
    </xf>
    <xf numFmtId="168" fontId="11" fillId="3" borderId="0" xfId="2" quotePrefix="1" applyNumberFormat="1" applyFont="1" applyFill="1" applyBorder="1" applyAlignment="1" applyProtection="1">
      <alignment horizontal="left" vertical="center"/>
    </xf>
    <xf numFmtId="168" fontId="6" fillId="5" borderId="32" xfId="1" quotePrefix="1" applyNumberFormat="1" applyFont="1" applyFill="1" applyBorder="1" applyAlignment="1" applyProtection="1">
      <alignment horizontal="right" vertical="center"/>
    </xf>
    <xf numFmtId="168" fontId="6" fillId="0" borderId="44" xfId="1" applyNumberFormat="1" applyFont="1" applyBorder="1" applyAlignment="1" applyProtection="1">
      <alignment horizontal="center" vertical="center"/>
    </xf>
    <xf numFmtId="168" fontId="7" fillId="0" borderId="38" xfId="1" applyNumberFormat="1" applyFont="1" applyFill="1" applyBorder="1" applyAlignment="1" applyProtection="1">
      <alignment vertical="center"/>
    </xf>
    <xf numFmtId="168" fontId="7" fillId="0" borderId="51" xfId="1" applyNumberFormat="1" applyFont="1" applyFill="1" applyBorder="1" applyAlignment="1" applyProtection="1">
      <alignment vertical="center"/>
    </xf>
    <xf numFmtId="1" fontId="15" fillId="4" borderId="18" xfId="2" applyNumberFormat="1" applyFont="1" applyFill="1" applyBorder="1" applyAlignment="1" applyProtection="1">
      <alignment horizontal="right" vertical="center"/>
      <protection locked="0"/>
    </xf>
    <xf numFmtId="164" fontId="7" fillId="4" borderId="21" xfId="1" applyFont="1" applyFill="1" applyBorder="1" applyAlignment="1" applyProtection="1">
      <alignment vertical="center"/>
      <protection locked="0"/>
    </xf>
    <xf numFmtId="1" fontId="8" fillId="0" borderId="16" xfId="2" applyNumberFormat="1" applyFont="1" applyFill="1" applyBorder="1" applyAlignment="1" applyProtection="1">
      <alignment horizontal="right" vertical="center"/>
    </xf>
    <xf numFmtId="1" fontId="8" fillId="0" borderId="18" xfId="2" applyNumberFormat="1" applyFont="1" applyFill="1" applyBorder="1" applyAlignment="1" applyProtection="1">
      <alignment horizontal="right" vertical="center"/>
    </xf>
    <xf numFmtId="1" fontId="8" fillId="0" borderId="40" xfId="2" applyNumberFormat="1" applyFont="1" applyFill="1" applyBorder="1" applyAlignment="1" applyProtection="1">
      <alignment horizontal="right" vertical="center"/>
    </xf>
    <xf numFmtId="1" fontId="8" fillId="0" borderId="21" xfId="2" applyNumberFormat="1" applyFont="1" applyFill="1" applyBorder="1" applyAlignment="1" applyProtection="1">
      <alignment horizontal="right" vertical="center"/>
    </xf>
    <xf numFmtId="1" fontId="8" fillId="0" borderId="23" xfId="2" applyNumberFormat="1" applyFont="1" applyFill="1" applyBorder="1" applyAlignment="1" applyProtection="1">
      <alignment horizontal="right" vertical="center"/>
    </xf>
    <xf numFmtId="1" fontId="8" fillId="0" borderId="41" xfId="2" applyNumberFormat="1" applyFont="1" applyFill="1" applyBorder="1" applyAlignment="1" applyProtection="1">
      <alignment horizontal="right" vertical="center"/>
    </xf>
    <xf numFmtId="165" fontId="6" fillId="0" borderId="31" xfId="2" applyNumberFormat="1" applyFont="1" applyBorder="1" applyAlignment="1" applyProtection="1">
      <alignment horizontal="left" vertical="center"/>
    </xf>
    <xf numFmtId="165" fontId="6" fillId="0" borderId="17" xfId="2" applyNumberFormat="1" applyFont="1" applyBorder="1" applyAlignment="1" applyProtection="1">
      <alignment horizontal="left" vertical="center"/>
    </xf>
    <xf numFmtId="165" fontId="6" fillId="0" borderId="19" xfId="2" applyNumberFormat="1" applyFont="1" applyBorder="1" applyAlignment="1" applyProtection="1">
      <alignment horizontal="left" vertical="center"/>
    </xf>
    <xf numFmtId="164" fontId="7" fillId="4" borderId="31" xfId="1" applyFont="1" applyFill="1" applyBorder="1" applyAlignment="1" applyProtection="1">
      <alignment horizontal="center" vertical="center"/>
      <protection locked="0"/>
    </xf>
    <xf numFmtId="164" fontId="7" fillId="4" borderId="17" xfId="1" applyFont="1" applyFill="1" applyBorder="1" applyAlignment="1" applyProtection="1">
      <alignment horizontal="center" vertical="center"/>
      <protection locked="0"/>
    </xf>
    <xf numFmtId="164" fontId="7" fillId="4" borderId="19" xfId="1" applyFont="1" applyFill="1" applyBorder="1" applyAlignment="1" applyProtection="1">
      <alignment horizontal="center" vertical="center"/>
      <protection locked="0"/>
    </xf>
    <xf numFmtId="165" fontId="17" fillId="0" borderId="2" xfId="2" applyNumberFormat="1" applyFont="1" applyBorder="1" applyAlignment="1" applyProtection="1">
      <alignment horizontal="right" vertical="center"/>
    </xf>
    <xf numFmtId="165" fontId="17" fillId="0" borderId="3" xfId="2" applyNumberFormat="1" applyFont="1" applyBorder="1" applyAlignment="1" applyProtection="1">
      <alignment horizontal="right" vertical="center"/>
    </xf>
    <xf numFmtId="0" fontId="10" fillId="4" borderId="0" xfId="2" applyFont="1" applyFill="1" applyBorder="1" applyAlignment="1" applyProtection="1">
      <alignment horizontal="left" vertical="top" wrapText="1" shrinkToFit="1"/>
      <protection locked="0"/>
    </xf>
    <xf numFmtId="165" fontId="6" fillId="0" borderId="14" xfId="2" applyNumberFormat="1" applyFont="1" applyBorder="1" applyAlignment="1" applyProtection="1">
      <alignment horizontal="left" vertical="center" wrapText="1"/>
    </xf>
    <xf numFmtId="165" fontId="6" fillId="0" borderId="15" xfId="2" applyNumberFormat="1" applyFont="1" applyBorder="1" applyAlignment="1" applyProtection="1">
      <alignment horizontal="left" vertical="center"/>
    </xf>
    <xf numFmtId="165" fontId="6" fillId="0" borderId="46" xfId="2" applyNumberFormat="1" applyFont="1" applyBorder="1" applyAlignment="1" applyProtection="1">
      <alignment horizontal="left" vertical="center"/>
    </xf>
    <xf numFmtId="0" fontId="22" fillId="0" borderId="2" xfId="2" applyFont="1" applyFill="1" applyBorder="1" applyAlignment="1" applyProtection="1">
      <alignment horizontal="center" vertical="center" wrapText="1"/>
    </xf>
    <xf numFmtId="0" fontId="22" fillId="0" borderId="3" xfId="2" applyFont="1" applyFill="1" applyBorder="1" applyAlignment="1" applyProtection="1">
      <alignment horizontal="center" vertical="center" wrapText="1"/>
    </xf>
    <xf numFmtId="0" fontId="22" fillId="0" borderId="4" xfId="2" applyFont="1" applyFill="1" applyBorder="1" applyAlignment="1" applyProtection="1">
      <alignment horizontal="center" vertical="center" wrapText="1"/>
    </xf>
    <xf numFmtId="164" fontId="7" fillId="4" borderId="8" xfId="1" applyFont="1" applyFill="1" applyBorder="1" applyAlignment="1" applyProtection="1">
      <alignment horizontal="center" vertical="center"/>
      <protection locked="0"/>
    </xf>
    <xf numFmtId="164" fontId="7" fillId="4" borderId="0" xfId="1" applyFont="1" applyFill="1" applyBorder="1" applyAlignment="1" applyProtection="1">
      <alignment horizontal="center" vertical="center"/>
      <protection locked="0"/>
    </xf>
    <xf numFmtId="164" fontId="7" fillId="4" borderId="9" xfId="1" applyFont="1" applyFill="1" applyBorder="1" applyAlignment="1" applyProtection="1">
      <alignment horizontal="center" vertical="center"/>
      <protection locked="0"/>
    </xf>
    <xf numFmtId="165" fontId="6" fillId="0" borderId="2" xfId="2" applyNumberFormat="1" applyFont="1" applyBorder="1" applyAlignment="1" applyProtection="1">
      <alignment horizontal="right" vertical="center"/>
    </xf>
    <xf numFmtId="165" fontId="6" fillId="0" borderId="3" xfId="2" applyNumberFormat="1" applyFont="1" applyBorder="1" applyAlignment="1" applyProtection="1">
      <alignment horizontal="right" vertical="center"/>
    </xf>
    <xf numFmtId="165" fontId="6" fillId="0" borderId="4" xfId="2" applyNumberFormat="1" applyFont="1" applyBorder="1" applyAlignment="1" applyProtection="1">
      <alignment horizontal="right" vertical="center"/>
    </xf>
    <xf numFmtId="0" fontId="7" fillId="0" borderId="24" xfId="2" applyFont="1" applyFill="1" applyBorder="1" applyAlignment="1" applyProtection="1">
      <alignment horizontal="center" vertical="center"/>
    </xf>
    <xf numFmtId="0" fontId="7" fillId="0" borderId="26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left" vertical="center" wrapText="1"/>
    </xf>
    <xf numFmtId="0" fontId="7" fillId="0" borderId="37" xfId="2" applyFont="1" applyFill="1" applyBorder="1" applyAlignment="1" applyProtection="1">
      <alignment horizontal="left" vertical="center" wrapText="1"/>
    </xf>
    <xf numFmtId="165" fontId="6" fillId="0" borderId="29" xfId="2" applyNumberFormat="1" applyFont="1" applyBorder="1" applyAlignment="1" applyProtection="1">
      <alignment horizontal="left" vertical="center"/>
    </xf>
    <xf numFmtId="165" fontId="6" fillId="0" borderId="24" xfId="2" applyNumberFormat="1" applyFont="1" applyBorder="1" applyAlignment="1" applyProtection="1">
      <alignment horizontal="left" vertical="center"/>
    </xf>
    <xf numFmtId="164" fontId="7" fillId="4" borderId="33" xfId="1" applyFont="1" applyFill="1" applyBorder="1" applyAlignment="1" applyProtection="1">
      <alignment horizontal="center" vertical="center"/>
      <protection locked="0"/>
    </xf>
    <xf numFmtId="164" fontId="7" fillId="4" borderId="22" xfId="1" applyFont="1" applyFill="1" applyBorder="1" applyAlignment="1" applyProtection="1">
      <alignment horizontal="center" vertical="center"/>
      <protection locked="0"/>
    </xf>
    <xf numFmtId="164" fontId="7" fillId="4" borderId="30" xfId="1" applyFont="1" applyFill="1" applyBorder="1" applyAlignment="1" applyProtection="1">
      <alignment horizontal="center" vertical="center"/>
      <protection locked="0"/>
    </xf>
    <xf numFmtId="0" fontId="22" fillId="0" borderId="2" xfId="2" applyFont="1" applyFill="1" applyBorder="1" applyAlignment="1" applyProtection="1">
      <alignment horizontal="right" vertical="center"/>
    </xf>
    <xf numFmtId="0" fontId="22" fillId="0" borderId="4" xfId="2" applyFont="1" applyFill="1" applyBorder="1" applyAlignment="1" applyProtection="1">
      <alignment horizontal="right" vertical="center"/>
    </xf>
    <xf numFmtId="165" fontId="6" fillId="0" borderId="33" xfId="2" applyNumberFormat="1" applyFont="1" applyBorder="1" applyAlignment="1" applyProtection="1">
      <alignment horizontal="left" vertical="center"/>
    </xf>
    <xf numFmtId="165" fontId="6" fillId="0" borderId="22" xfId="2" applyNumberFormat="1" applyFont="1" applyBorder="1" applyAlignment="1" applyProtection="1">
      <alignment horizontal="left" vertical="center"/>
    </xf>
    <xf numFmtId="165" fontId="6" fillId="0" borderId="31" xfId="2" applyNumberFormat="1" applyFont="1" applyBorder="1" applyAlignment="1" applyProtection="1">
      <alignment horizontal="left" vertical="center" wrapText="1"/>
    </xf>
    <xf numFmtId="165" fontId="6" fillId="0" borderId="17" xfId="2" applyNumberFormat="1" applyFont="1" applyBorder="1" applyAlignment="1" applyProtection="1">
      <alignment horizontal="left" vertical="center" wrapText="1"/>
    </xf>
    <xf numFmtId="165" fontId="6" fillId="0" borderId="19" xfId="2" applyNumberFormat="1" applyFont="1" applyBorder="1" applyAlignment="1" applyProtection="1">
      <alignment horizontal="left" vertical="center" wrapText="1"/>
    </xf>
    <xf numFmtId="165" fontId="6" fillId="0" borderId="18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left" wrapText="1"/>
    </xf>
    <xf numFmtId="165" fontId="6" fillId="0" borderId="8" xfId="2" applyNumberFormat="1" applyFont="1" applyBorder="1" applyAlignment="1" applyProtection="1">
      <alignment horizontal="left" vertical="center"/>
    </xf>
    <xf numFmtId="165" fontId="6" fillId="0" borderId="0" xfId="2" applyNumberFormat="1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top" wrapText="1"/>
    </xf>
    <xf numFmtId="165" fontId="6" fillId="0" borderId="10" xfId="2" applyNumberFormat="1" applyFont="1" applyBorder="1" applyAlignment="1" applyProtection="1">
      <alignment horizontal="left" vertical="center"/>
    </xf>
    <xf numFmtId="165" fontId="6" fillId="0" borderId="1" xfId="2" applyNumberFormat="1" applyFont="1" applyBorder="1" applyAlignment="1" applyProtection="1">
      <alignment horizontal="left" vertical="center"/>
    </xf>
    <xf numFmtId="3" fontId="15" fillId="0" borderId="14" xfId="1" applyNumberFormat="1" applyFont="1" applyBorder="1" applyAlignment="1" applyProtection="1">
      <alignment horizontal="right" vertical="center"/>
    </xf>
    <xf numFmtId="3" fontId="15" fillId="0" borderId="46" xfId="1" applyNumberFormat="1" applyFont="1" applyBorder="1" applyAlignment="1" applyProtection="1">
      <alignment horizontal="right" vertical="center"/>
    </xf>
    <xf numFmtId="3" fontId="15" fillId="0" borderId="31" xfId="1" applyNumberFormat="1" applyFont="1" applyBorder="1" applyAlignment="1" applyProtection="1">
      <alignment horizontal="right" vertical="center"/>
    </xf>
    <xf numFmtId="3" fontId="15" fillId="0" borderId="19" xfId="1" applyNumberFormat="1" applyFont="1" applyBorder="1" applyAlignment="1" applyProtection="1">
      <alignment horizontal="right" vertical="center"/>
    </xf>
    <xf numFmtId="3" fontId="15" fillId="0" borderId="33" xfId="1" applyNumberFormat="1" applyFont="1" applyBorder="1" applyAlignment="1" applyProtection="1">
      <alignment horizontal="right" vertical="center"/>
    </xf>
    <xf numFmtId="3" fontId="15" fillId="0" borderId="30" xfId="1" applyNumberFormat="1" applyFont="1" applyBorder="1" applyAlignment="1" applyProtection="1">
      <alignment horizontal="right" vertical="center"/>
    </xf>
  </cellXfs>
  <cellStyles count="7">
    <cellStyle name="Milliers" xfId="1" builtinId="3"/>
    <cellStyle name="Milliers 2" xfId="3"/>
    <cellStyle name="Normal" xfId="0" builtinId="0"/>
    <cellStyle name="Normal 2" xfId="2"/>
    <cellStyle name="Normal 3" xfId="5"/>
    <cellStyle name="Pourcentage" xfId="6" builtinId="5"/>
    <cellStyle name="Pourcentage 2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</xdr:colOff>
      <xdr:row>0</xdr:row>
      <xdr:rowOff>800100</xdr:rowOff>
    </xdr:to>
    <xdr:pic>
      <xdr:nvPicPr>
        <xdr:cNvPr id="6" name="Image 5" descr="logo_fr_30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32815" cy="800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9525</xdr:rowOff>
        </xdr:from>
        <xdr:to>
          <xdr:col>2</xdr:col>
          <xdr:colOff>142875</xdr:colOff>
          <xdr:row>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Préalpes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9525</xdr:rowOff>
        </xdr:from>
        <xdr:to>
          <xdr:col>3</xdr:col>
          <xdr:colOff>809625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Plateau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tabSelected="1" topLeftCell="A31" zoomScaleNormal="100" zoomScaleSheetLayoutView="100" workbookViewId="0">
      <selection activeCell="O45" sqref="O45"/>
    </sheetView>
  </sheetViews>
  <sheetFormatPr baseColWidth="10" defaultRowHeight="15" x14ac:dyDescent="0.25"/>
  <cols>
    <col min="1" max="1" width="12.140625" style="71" customWidth="1"/>
    <col min="2" max="2" width="12.7109375" style="71" customWidth="1"/>
    <col min="3" max="3" width="11" style="71" customWidth="1"/>
    <col min="4" max="4" width="13.140625" style="71" customWidth="1"/>
    <col min="5" max="9" width="11.5703125" style="71" customWidth="1"/>
    <col min="10" max="10" width="0.7109375" style="71" customWidth="1"/>
    <col min="11" max="16384" width="11.42578125" style="71"/>
  </cols>
  <sheetData>
    <row r="1" spans="1:11" ht="69.95" customHeight="1" x14ac:dyDescent="0.25">
      <c r="A1" s="70"/>
      <c r="B1" s="70"/>
      <c r="D1" s="72"/>
      <c r="F1" s="72"/>
      <c r="G1" s="164" t="s">
        <v>33</v>
      </c>
      <c r="H1" s="164"/>
      <c r="I1" s="164"/>
      <c r="J1" s="72"/>
      <c r="K1" s="73"/>
    </row>
    <row r="2" spans="1:11" s="75" customFormat="1" ht="70.5" customHeight="1" x14ac:dyDescent="0.3">
      <c r="A2" s="161" t="s">
        <v>21</v>
      </c>
      <c r="B2" s="161"/>
      <c r="C2" s="161"/>
      <c r="D2" s="161"/>
      <c r="E2" s="161"/>
      <c r="F2" s="161"/>
      <c r="G2" s="161"/>
      <c r="H2" s="161"/>
      <c r="I2" s="161"/>
      <c r="J2" s="74"/>
    </row>
    <row r="3" spans="1:11" s="75" customFormat="1" ht="15" customHeight="1" x14ac:dyDescent="0.25">
      <c r="A3" s="18"/>
      <c r="B3" s="18"/>
      <c r="C3" s="18"/>
      <c r="D3" s="18"/>
      <c r="E3" s="76"/>
      <c r="F3" s="76"/>
      <c r="G3" s="76"/>
      <c r="H3" s="76"/>
      <c r="I3" s="76"/>
      <c r="J3" s="74"/>
    </row>
    <row r="4" spans="1:11" s="75" customFormat="1" ht="15.75" x14ac:dyDescent="0.25">
      <c r="A4" s="1" t="s">
        <v>22</v>
      </c>
      <c r="B4" s="2"/>
      <c r="C4" s="2"/>
      <c r="D4" s="53"/>
      <c r="E4" s="54"/>
      <c r="F4" s="54"/>
      <c r="G4" s="54"/>
      <c r="H4" s="54"/>
      <c r="I4" s="60"/>
      <c r="J4" s="77"/>
    </row>
    <row r="5" spans="1:11" s="75" customFormat="1" ht="15.75" x14ac:dyDescent="0.25">
      <c r="A5" s="3" t="s">
        <v>23</v>
      </c>
      <c r="B5" s="4"/>
      <c r="C5" s="4"/>
      <c r="D5" s="55"/>
      <c r="E5" s="56"/>
      <c r="F5" s="57"/>
      <c r="G5" s="62"/>
      <c r="H5" s="62"/>
      <c r="I5" s="61"/>
      <c r="J5" s="74"/>
    </row>
    <row r="6" spans="1:11" s="75" customFormat="1" ht="15.75" x14ac:dyDescent="0.25">
      <c r="A6" s="3" t="s">
        <v>24</v>
      </c>
      <c r="B6" s="4"/>
      <c r="C6" s="4"/>
      <c r="D6" s="58"/>
      <c r="E6" s="58"/>
      <c r="F6" s="96"/>
      <c r="G6" s="96"/>
      <c r="H6" s="96"/>
      <c r="I6" s="63"/>
      <c r="J6" s="74"/>
    </row>
    <row r="7" spans="1:11" s="75" customFormat="1" ht="15.75" customHeight="1" x14ac:dyDescent="0.25">
      <c r="A7" s="3" t="s">
        <v>25</v>
      </c>
      <c r="B7" s="59"/>
      <c r="C7" s="59"/>
      <c r="D7" s="59"/>
      <c r="E7" s="59"/>
      <c r="F7" s="59"/>
      <c r="G7" s="59"/>
      <c r="H7" s="59"/>
      <c r="I7" s="61"/>
      <c r="J7" s="74"/>
    </row>
    <row r="8" spans="1:11" s="75" customFormat="1" ht="15.75" x14ac:dyDescent="0.25">
      <c r="A8" s="3" t="s">
        <v>26</v>
      </c>
      <c r="B8" s="46"/>
      <c r="C8" s="78"/>
      <c r="D8" s="131"/>
      <c r="E8" s="131"/>
      <c r="F8" s="131"/>
      <c r="G8" s="36"/>
      <c r="H8" s="36"/>
      <c r="I8" s="37"/>
      <c r="J8" s="74"/>
    </row>
    <row r="9" spans="1:11" s="75" customFormat="1" ht="15.75" x14ac:dyDescent="0.25">
      <c r="A9" s="5" t="s">
        <v>27</v>
      </c>
      <c r="B9" s="48"/>
      <c r="C9" s="79" t="s">
        <v>6</v>
      </c>
      <c r="D9" s="52" t="s">
        <v>28</v>
      </c>
      <c r="E9" s="64"/>
      <c r="F9" s="39" t="s">
        <v>8</v>
      </c>
      <c r="G9" s="47" t="s">
        <v>44</v>
      </c>
      <c r="H9" s="6"/>
      <c r="I9" s="7"/>
      <c r="J9" s="74"/>
    </row>
    <row r="10" spans="1:11" s="75" customFormat="1" ht="15" customHeight="1" x14ac:dyDescent="0.25">
      <c r="A10" s="33"/>
      <c r="B10" s="33"/>
      <c r="C10" s="33"/>
      <c r="D10" s="33"/>
      <c r="E10" s="80"/>
      <c r="F10" s="80"/>
      <c r="G10" s="80"/>
      <c r="H10" s="80"/>
      <c r="I10" s="80"/>
      <c r="J10" s="74"/>
    </row>
    <row r="11" spans="1:11" s="75" customFormat="1" ht="16.5" thickBot="1" x14ac:dyDescent="0.3">
      <c r="A11" s="8" t="s">
        <v>18</v>
      </c>
      <c r="B11" s="9"/>
      <c r="C11" s="10"/>
      <c r="D11" s="9"/>
      <c r="E11" s="144" t="s">
        <v>10</v>
      </c>
      <c r="F11" s="144"/>
      <c r="G11" s="144"/>
      <c r="H11" s="144"/>
      <c r="I11" s="145"/>
    </row>
    <row r="12" spans="1:11" s="75" customFormat="1" ht="30" customHeight="1" x14ac:dyDescent="0.25">
      <c r="A12" s="146" t="s">
        <v>13</v>
      </c>
      <c r="B12" s="147"/>
      <c r="C12" s="147"/>
      <c r="D12" s="92" t="s">
        <v>14</v>
      </c>
      <c r="E12" s="19" t="s">
        <v>0</v>
      </c>
      <c r="F12" s="16" t="s">
        <v>1</v>
      </c>
      <c r="G12" s="16" t="s">
        <v>2</v>
      </c>
      <c r="H12" s="16" t="s">
        <v>3</v>
      </c>
      <c r="I12" s="17" t="s">
        <v>4</v>
      </c>
      <c r="J12" s="74"/>
    </row>
    <row r="13" spans="1:11" s="75" customFormat="1" ht="15.75" x14ac:dyDescent="0.25">
      <c r="A13" s="148" t="s">
        <v>12</v>
      </c>
      <c r="B13" s="149"/>
      <c r="C13" s="149"/>
      <c r="D13" s="93">
        <f>SUM(E13:I13)</f>
        <v>0</v>
      </c>
      <c r="E13" s="65"/>
      <c r="F13" s="65"/>
      <c r="G13" s="65"/>
      <c r="H13" s="65"/>
      <c r="I13" s="67"/>
    </row>
    <row r="14" spans="1:11" s="75" customFormat="1" ht="15.75" x14ac:dyDescent="0.25">
      <c r="A14" s="123" t="s">
        <v>34</v>
      </c>
      <c r="B14" s="124"/>
      <c r="C14" s="124"/>
      <c r="D14" s="93">
        <f>SUM(E14:I14)</f>
        <v>0</v>
      </c>
      <c r="E14" s="116"/>
      <c r="F14" s="66"/>
      <c r="G14" s="66"/>
      <c r="H14" s="66"/>
      <c r="I14" s="68"/>
    </row>
    <row r="15" spans="1:11" s="75" customFormat="1" ht="15.75" x14ac:dyDescent="0.25">
      <c r="A15" s="141" t="s">
        <v>5</v>
      </c>
      <c r="B15" s="142"/>
      <c r="C15" s="143"/>
      <c r="D15" s="94">
        <f t="shared" ref="D15:I15" si="0">SUM(D13:D14)</f>
        <v>0</v>
      </c>
      <c r="E15" s="49">
        <f t="shared" si="0"/>
        <v>0</v>
      </c>
      <c r="F15" s="50">
        <f t="shared" si="0"/>
        <v>0</v>
      </c>
      <c r="G15" s="50">
        <f t="shared" si="0"/>
        <v>0</v>
      </c>
      <c r="H15" s="50">
        <f t="shared" si="0"/>
        <v>0</v>
      </c>
      <c r="I15" s="51">
        <f t="shared" si="0"/>
        <v>0</v>
      </c>
    </row>
    <row r="16" spans="1:11" s="75" customFormat="1" ht="15" customHeight="1" x14ac:dyDescent="0.25">
      <c r="A16" s="40"/>
      <c r="B16" s="41"/>
      <c r="C16" s="42"/>
      <c r="D16" s="43"/>
      <c r="E16" s="43"/>
      <c r="F16" s="43"/>
      <c r="G16" s="43"/>
      <c r="H16" s="44"/>
      <c r="I16" s="45"/>
    </row>
    <row r="17" spans="1:12" s="75" customFormat="1" ht="16.5" thickBot="1" x14ac:dyDescent="0.3">
      <c r="A17" s="20" t="s">
        <v>9</v>
      </c>
      <c r="B17" s="21"/>
      <c r="C17" s="21"/>
      <c r="D17" s="21"/>
      <c r="E17" s="144" t="s">
        <v>10</v>
      </c>
      <c r="F17" s="144"/>
      <c r="G17" s="144"/>
      <c r="H17" s="144"/>
      <c r="I17" s="145"/>
      <c r="J17" s="74"/>
    </row>
    <row r="18" spans="1:12" s="75" customFormat="1" ht="30" customHeight="1" x14ac:dyDescent="0.25">
      <c r="A18" s="146" t="s">
        <v>15</v>
      </c>
      <c r="B18" s="147"/>
      <c r="C18" s="147"/>
      <c r="D18" s="147"/>
      <c r="E18" s="38" t="s">
        <v>0</v>
      </c>
      <c r="F18" s="16" t="s">
        <v>1</v>
      </c>
      <c r="G18" s="16" t="s">
        <v>2</v>
      </c>
      <c r="H18" s="16" t="s">
        <v>3</v>
      </c>
      <c r="I18" s="17" t="s">
        <v>4</v>
      </c>
      <c r="J18" s="74"/>
    </row>
    <row r="19" spans="1:12" s="75" customFormat="1" ht="15.75" x14ac:dyDescent="0.25">
      <c r="A19" s="162" t="s">
        <v>12</v>
      </c>
      <c r="B19" s="163"/>
      <c r="C19" s="163"/>
      <c r="D19" s="163"/>
      <c r="E19" s="117">
        <v>40</v>
      </c>
      <c r="F19" s="118">
        <v>35</v>
      </c>
      <c r="G19" s="118">
        <v>30</v>
      </c>
      <c r="H19" s="118">
        <v>25</v>
      </c>
      <c r="I19" s="119">
        <v>20</v>
      </c>
      <c r="J19" s="74"/>
    </row>
    <row r="20" spans="1:12" s="75" customFormat="1" ht="15.75" x14ac:dyDescent="0.25">
      <c r="A20" s="165" t="s">
        <v>34</v>
      </c>
      <c r="B20" s="166"/>
      <c r="C20" s="166"/>
      <c r="D20" s="166"/>
      <c r="E20" s="120">
        <v>120</v>
      </c>
      <c r="F20" s="121">
        <v>110</v>
      </c>
      <c r="G20" s="121">
        <v>100</v>
      </c>
      <c r="H20" s="121">
        <v>90</v>
      </c>
      <c r="I20" s="122">
        <v>80</v>
      </c>
      <c r="J20" s="74"/>
    </row>
    <row r="21" spans="1:12" s="75" customFormat="1" ht="15" customHeight="1" x14ac:dyDescent="0.25">
      <c r="A21" s="40"/>
      <c r="B21" s="41"/>
      <c r="C21" s="42"/>
      <c r="D21" s="43"/>
      <c r="E21" s="43"/>
      <c r="F21" s="43"/>
      <c r="G21" s="43"/>
      <c r="H21" s="44"/>
      <c r="I21" s="45"/>
    </row>
    <row r="22" spans="1:12" s="75" customFormat="1" ht="16.5" thickBot="1" x14ac:dyDescent="0.3">
      <c r="A22" s="8" t="s">
        <v>16</v>
      </c>
      <c r="B22" s="9"/>
      <c r="C22" s="10"/>
      <c r="D22" s="9"/>
      <c r="E22" s="144" t="s">
        <v>10</v>
      </c>
      <c r="F22" s="144"/>
      <c r="G22" s="144"/>
      <c r="H22" s="144"/>
      <c r="I22" s="145"/>
    </row>
    <row r="23" spans="1:12" s="75" customFormat="1" ht="30" customHeight="1" x14ac:dyDescent="0.25">
      <c r="A23" s="146" t="s">
        <v>19</v>
      </c>
      <c r="B23" s="147"/>
      <c r="C23" s="147"/>
      <c r="D23" s="92" t="s">
        <v>46</v>
      </c>
      <c r="E23" s="19" t="s">
        <v>0</v>
      </c>
      <c r="F23" s="16" t="s">
        <v>1</v>
      </c>
      <c r="G23" s="16" t="s">
        <v>2</v>
      </c>
      <c r="H23" s="16" t="s">
        <v>3</v>
      </c>
      <c r="I23" s="17" t="s">
        <v>4</v>
      </c>
      <c r="J23" s="74"/>
    </row>
    <row r="24" spans="1:12" s="75" customFormat="1" ht="15.75" x14ac:dyDescent="0.25">
      <c r="A24" s="148" t="s">
        <v>12</v>
      </c>
      <c r="B24" s="149"/>
      <c r="C24" s="149"/>
      <c r="D24" s="112">
        <f>SUM(E24:I24)</f>
        <v>0</v>
      </c>
      <c r="E24" s="113">
        <f>E19*E13*$E9</f>
        <v>0</v>
      </c>
      <c r="F24" s="113">
        <f>F19*F13*$E9</f>
        <v>0</v>
      </c>
      <c r="G24" s="113">
        <f>G19*G13*$E9</f>
        <v>0</v>
      </c>
      <c r="H24" s="113">
        <f>H19*H13*$E9</f>
        <v>0</v>
      </c>
      <c r="I24" s="114">
        <f>I19*I13*$E9</f>
        <v>0</v>
      </c>
    </row>
    <row r="25" spans="1:12" s="75" customFormat="1" ht="16.5" thickBot="1" x14ac:dyDescent="0.3">
      <c r="A25" s="155" t="s">
        <v>34</v>
      </c>
      <c r="B25" s="156"/>
      <c r="C25" s="156"/>
      <c r="D25" s="97">
        <f>SUM(E25:I25)</f>
        <v>0</v>
      </c>
      <c r="E25" s="98">
        <f>E20*E14*$E9</f>
        <v>0</v>
      </c>
      <c r="F25" s="99">
        <f>F20*F14*$E9</f>
        <v>0</v>
      </c>
      <c r="G25" s="100">
        <f>G20*G14*$E9</f>
        <v>0</v>
      </c>
      <c r="H25" s="99">
        <f>H20*H14*$E9</f>
        <v>0</v>
      </c>
      <c r="I25" s="101">
        <f>I20*I14*$E9</f>
        <v>0</v>
      </c>
    </row>
    <row r="26" spans="1:12" s="75" customFormat="1" ht="16.5" thickBot="1" x14ac:dyDescent="0.3">
      <c r="A26" s="141" t="s">
        <v>5</v>
      </c>
      <c r="B26" s="142"/>
      <c r="C26" s="142"/>
      <c r="D26" s="102">
        <f t="shared" ref="D26:I26" si="1">SUM(D24:D25)</f>
        <v>0</v>
      </c>
      <c r="E26" s="103">
        <f t="shared" si="1"/>
        <v>0</v>
      </c>
      <c r="F26" s="104">
        <f t="shared" si="1"/>
        <v>0</v>
      </c>
      <c r="G26" s="104">
        <f t="shared" si="1"/>
        <v>0</v>
      </c>
      <c r="H26" s="104">
        <f t="shared" si="1"/>
        <v>0</v>
      </c>
      <c r="I26" s="105">
        <f t="shared" si="1"/>
        <v>0</v>
      </c>
    </row>
    <row r="27" spans="1:12" s="75" customFormat="1" ht="15.75" x14ac:dyDescent="0.25">
      <c r="A27" s="84"/>
      <c r="B27" s="84"/>
      <c r="C27" s="84"/>
      <c r="D27" s="85"/>
      <c r="E27" s="86"/>
      <c r="F27" s="86"/>
      <c r="G27" s="86"/>
      <c r="H27" s="86"/>
      <c r="I27" s="87"/>
    </row>
    <row r="28" spans="1:12" s="75" customFormat="1" ht="15.75" x14ac:dyDescent="0.25">
      <c r="A28" s="160" t="s">
        <v>45</v>
      </c>
      <c r="B28" s="160"/>
      <c r="C28" s="160"/>
      <c r="D28" s="160"/>
      <c r="E28" s="160"/>
      <c r="F28" s="160"/>
      <c r="G28" s="160"/>
      <c r="H28" s="81">
        <f>D15</f>
        <v>0</v>
      </c>
      <c r="I28" s="86"/>
    </row>
    <row r="29" spans="1:12" s="75" customFormat="1" ht="15.75" x14ac:dyDescent="0.25">
      <c r="A29" s="160" t="s">
        <v>48</v>
      </c>
      <c r="B29" s="160"/>
      <c r="C29" s="160"/>
      <c r="D29" s="160"/>
      <c r="E29" s="160"/>
      <c r="F29" s="160"/>
      <c r="G29" s="160"/>
      <c r="H29" s="115"/>
      <c r="J29" s="74"/>
    </row>
    <row r="30" spans="1:12" s="75" customFormat="1" ht="15.75" x14ac:dyDescent="0.25">
      <c r="A30" s="160" t="s">
        <v>49</v>
      </c>
      <c r="B30" s="160"/>
      <c r="C30" s="160"/>
      <c r="D30" s="160"/>
      <c r="E30" s="160"/>
      <c r="F30" s="160"/>
      <c r="G30" s="160"/>
      <c r="H30" s="88" t="e">
        <f>H28/H29</f>
        <v>#DIV/0!</v>
      </c>
      <c r="J30" s="74"/>
    </row>
    <row r="31" spans="1:12" s="75" customFormat="1" ht="15" customHeight="1" x14ac:dyDescent="0.25">
      <c r="A31" s="34"/>
      <c r="B31" s="14"/>
      <c r="C31" s="15"/>
      <c r="D31" s="23"/>
      <c r="E31" s="24"/>
      <c r="F31" s="23"/>
      <c r="G31" s="23"/>
      <c r="H31" s="25"/>
    </row>
    <row r="32" spans="1:12" s="75" customFormat="1" ht="23.25" customHeight="1" x14ac:dyDescent="0.25">
      <c r="A32" s="11" t="s">
        <v>11</v>
      </c>
      <c r="B32" s="12"/>
      <c r="C32" s="22"/>
      <c r="D32" s="95" t="s">
        <v>47</v>
      </c>
      <c r="E32" s="135" t="s">
        <v>32</v>
      </c>
      <c r="F32" s="136"/>
      <c r="G32" s="137"/>
      <c r="H32" s="153" t="s">
        <v>50</v>
      </c>
      <c r="I32" s="154"/>
      <c r="L32" s="82"/>
    </row>
    <row r="33" spans="1:9" s="75" customFormat="1" ht="15.75" customHeight="1" x14ac:dyDescent="0.25">
      <c r="A33" s="132" t="s">
        <v>43</v>
      </c>
      <c r="B33" s="133"/>
      <c r="C33" s="134"/>
      <c r="D33" s="106">
        <f>IF(E33&gt;=5,H33*H30,0)</f>
        <v>0</v>
      </c>
      <c r="E33" s="138"/>
      <c r="F33" s="139"/>
      <c r="G33" s="140"/>
      <c r="H33" s="167">
        <v>6000</v>
      </c>
      <c r="I33" s="168"/>
    </row>
    <row r="34" spans="1:9" s="75" customFormat="1" ht="15.75" customHeight="1" x14ac:dyDescent="0.25">
      <c r="A34" s="157" t="s">
        <v>36</v>
      </c>
      <c r="B34" s="158"/>
      <c r="C34" s="159"/>
      <c r="D34" s="107">
        <f>IF(E34&gt;=40,H34*H30,0)</f>
        <v>0</v>
      </c>
      <c r="E34" s="126"/>
      <c r="F34" s="127"/>
      <c r="G34" s="128"/>
      <c r="H34" s="169">
        <v>20000</v>
      </c>
      <c r="I34" s="170"/>
    </row>
    <row r="35" spans="1:9" s="75" customFormat="1" ht="15.75" customHeight="1" x14ac:dyDescent="0.25">
      <c r="A35" s="157" t="s">
        <v>35</v>
      </c>
      <c r="B35" s="158"/>
      <c r="C35" s="159"/>
      <c r="D35" s="107">
        <f>IF(E35&gt;=40,H35*H30,0)</f>
        <v>0</v>
      </c>
      <c r="E35" s="126"/>
      <c r="F35" s="127"/>
      <c r="G35" s="128"/>
      <c r="H35" s="169">
        <v>30000</v>
      </c>
      <c r="I35" s="170"/>
    </row>
    <row r="36" spans="1:9" s="75" customFormat="1" ht="15.75" customHeight="1" x14ac:dyDescent="0.25">
      <c r="A36" s="157" t="s">
        <v>37</v>
      </c>
      <c r="B36" s="158"/>
      <c r="C36" s="159"/>
      <c r="D36" s="107">
        <f>IF(E36&gt;=100,H36*H30,0)</f>
        <v>0</v>
      </c>
      <c r="E36" s="126"/>
      <c r="F36" s="127"/>
      <c r="G36" s="128"/>
      <c r="H36" s="169">
        <v>30000</v>
      </c>
      <c r="I36" s="170"/>
    </row>
    <row r="37" spans="1:9" s="75" customFormat="1" ht="15.75" customHeight="1" x14ac:dyDescent="0.25">
      <c r="A37" s="157" t="s">
        <v>38</v>
      </c>
      <c r="B37" s="158"/>
      <c r="C37" s="159"/>
      <c r="D37" s="107">
        <f>IF(E37&gt;=100,H37*H30,0)</f>
        <v>0</v>
      </c>
      <c r="E37" s="126"/>
      <c r="F37" s="127"/>
      <c r="G37" s="128"/>
      <c r="H37" s="169">
        <v>50000</v>
      </c>
      <c r="I37" s="170"/>
    </row>
    <row r="38" spans="1:9" s="75" customFormat="1" ht="15.75" customHeight="1" x14ac:dyDescent="0.25">
      <c r="A38" s="123" t="s">
        <v>39</v>
      </c>
      <c r="B38" s="124"/>
      <c r="C38" s="125"/>
      <c r="D38" s="107">
        <f>IF(E38&gt;=300,H38*H30,0)</f>
        <v>0</v>
      </c>
      <c r="E38" s="126"/>
      <c r="F38" s="127"/>
      <c r="G38" s="128"/>
      <c r="H38" s="169">
        <v>50000</v>
      </c>
      <c r="I38" s="170"/>
    </row>
    <row r="39" spans="1:9" s="75" customFormat="1" ht="15.75" customHeight="1" x14ac:dyDescent="0.25">
      <c r="A39" s="123" t="s">
        <v>40</v>
      </c>
      <c r="B39" s="124"/>
      <c r="C39" s="125"/>
      <c r="D39" s="107">
        <f>IF(E39&gt;=300,H39*H30,0)</f>
        <v>0</v>
      </c>
      <c r="E39" s="126"/>
      <c r="F39" s="127"/>
      <c r="G39" s="128"/>
      <c r="H39" s="169">
        <v>100000</v>
      </c>
      <c r="I39" s="170"/>
    </row>
    <row r="40" spans="1:9" s="75" customFormat="1" ht="15.75" customHeight="1" x14ac:dyDescent="0.25">
      <c r="A40" s="123" t="s">
        <v>41</v>
      </c>
      <c r="B40" s="124"/>
      <c r="C40" s="125"/>
      <c r="D40" s="106">
        <f>IF(E40&gt;=500,H40*H30,0)</f>
        <v>0</v>
      </c>
      <c r="E40" s="126"/>
      <c r="F40" s="127"/>
      <c r="G40" s="128"/>
      <c r="H40" s="169">
        <v>70000</v>
      </c>
      <c r="I40" s="170"/>
    </row>
    <row r="41" spans="1:9" s="75" customFormat="1" ht="15.75" customHeight="1" thickBot="1" x14ac:dyDescent="0.3">
      <c r="A41" s="123" t="s">
        <v>42</v>
      </c>
      <c r="B41" s="124"/>
      <c r="C41" s="125"/>
      <c r="D41" s="106">
        <f>IF(E41&gt;=500,H41*H30,0)</f>
        <v>0</v>
      </c>
      <c r="E41" s="150"/>
      <c r="F41" s="151"/>
      <c r="G41" s="152"/>
      <c r="H41" s="171">
        <v>150000</v>
      </c>
      <c r="I41" s="172"/>
    </row>
    <row r="42" spans="1:9" s="75" customFormat="1" ht="15.75" customHeight="1" thickBot="1" x14ac:dyDescent="0.3">
      <c r="A42" s="129" t="s">
        <v>29</v>
      </c>
      <c r="B42" s="130"/>
      <c r="C42" s="130"/>
      <c r="D42" s="108">
        <f>SUM(D33:D41)</f>
        <v>0</v>
      </c>
      <c r="E42" s="26"/>
      <c r="F42" s="26"/>
      <c r="G42" s="26"/>
      <c r="H42" s="27"/>
      <c r="I42" s="27"/>
    </row>
    <row r="43" spans="1:9" s="75" customFormat="1" ht="15" customHeight="1" x14ac:dyDescent="0.25">
      <c r="A43" s="34"/>
      <c r="B43" s="14"/>
      <c r="C43" s="15"/>
      <c r="D43" s="109"/>
      <c r="E43" s="24"/>
      <c r="F43" s="23"/>
      <c r="G43" s="23"/>
      <c r="H43" s="25"/>
      <c r="I43" s="35"/>
    </row>
    <row r="44" spans="1:9" s="75" customFormat="1" ht="16.5" thickBot="1" x14ac:dyDescent="0.3">
      <c r="A44" s="11" t="s">
        <v>20</v>
      </c>
      <c r="B44" s="12"/>
      <c r="C44" s="13"/>
      <c r="D44" s="110"/>
      <c r="E44" s="12"/>
      <c r="F44" s="12"/>
      <c r="G44" s="12"/>
      <c r="H44" s="12"/>
      <c r="I44" s="32"/>
    </row>
    <row r="45" spans="1:9" s="75" customFormat="1" ht="18.75" customHeight="1" thickBot="1" x14ac:dyDescent="0.3">
      <c r="A45" s="28" t="s">
        <v>7</v>
      </c>
      <c r="B45" s="29"/>
      <c r="C45" s="30"/>
      <c r="D45" s="111">
        <f>D26+D42</f>
        <v>0</v>
      </c>
      <c r="E45" s="30" t="s">
        <v>17</v>
      </c>
      <c r="F45" s="31">
        <f>E9</f>
        <v>0</v>
      </c>
      <c r="G45" s="91" t="s">
        <v>8</v>
      </c>
      <c r="H45" s="89"/>
      <c r="I45" s="90"/>
    </row>
    <row r="46" spans="1:9" s="75" customFormat="1" x14ac:dyDescent="0.25"/>
    <row r="47" spans="1:9" s="75" customFormat="1" ht="19.5" customHeight="1" x14ac:dyDescent="0.25">
      <c r="A47" s="83" t="s">
        <v>30</v>
      </c>
      <c r="B47" s="69"/>
      <c r="C47" s="74"/>
      <c r="D47" s="74"/>
      <c r="E47" s="74"/>
      <c r="F47" s="74"/>
      <c r="G47" s="74"/>
      <c r="H47" s="74"/>
      <c r="I47" s="74"/>
    </row>
    <row r="48" spans="1:9" s="75" customFormat="1" ht="7.5" customHeight="1" x14ac:dyDescent="0.25"/>
    <row r="49" spans="1:4" s="75" customFormat="1" ht="27" customHeight="1" x14ac:dyDescent="0.25">
      <c r="A49" s="83" t="s">
        <v>31</v>
      </c>
      <c r="B49" s="59"/>
      <c r="C49" s="59"/>
      <c r="D49" s="59"/>
    </row>
    <row r="50" spans="1:4" s="75" customFormat="1" x14ac:dyDescent="0.25"/>
  </sheetData>
  <sheetProtection sheet="1" objects="1" scenarios="1"/>
  <mergeCells count="50">
    <mergeCell ref="G1:I1"/>
    <mergeCell ref="A20:D20"/>
    <mergeCell ref="E17:I17"/>
    <mergeCell ref="E11:I11"/>
    <mergeCell ref="A12:C12"/>
    <mergeCell ref="E37:G37"/>
    <mergeCell ref="H37:I37"/>
    <mergeCell ref="E38:G38"/>
    <mergeCell ref="H38:I38"/>
    <mergeCell ref="A2:I2"/>
    <mergeCell ref="A18:D18"/>
    <mergeCell ref="A19:D19"/>
    <mergeCell ref="E34:G34"/>
    <mergeCell ref="H34:I34"/>
    <mergeCell ref="E35:G35"/>
    <mergeCell ref="H35:I35"/>
    <mergeCell ref="E36:G36"/>
    <mergeCell ref="H36:I36"/>
    <mergeCell ref="E41:G41"/>
    <mergeCell ref="H41:I41"/>
    <mergeCell ref="H32:I32"/>
    <mergeCell ref="A25:C25"/>
    <mergeCell ref="A26:C26"/>
    <mergeCell ref="A34:C34"/>
    <mergeCell ref="A35:C35"/>
    <mergeCell ref="A39:C39"/>
    <mergeCell ref="A36:C36"/>
    <mergeCell ref="A37:C37"/>
    <mergeCell ref="A38:C38"/>
    <mergeCell ref="H39:I39"/>
    <mergeCell ref="A28:G28"/>
    <mergeCell ref="A29:G29"/>
    <mergeCell ref="A30:G30"/>
    <mergeCell ref="H33:I33"/>
    <mergeCell ref="A40:C40"/>
    <mergeCell ref="E40:G40"/>
    <mergeCell ref="H40:I40"/>
    <mergeCell ref="A42:C42"/>
    <mergeCell ref="D8:F8"/>
    <mergeCell ref="A41:C41"/>
    <mergeCell ref="A33:C33"/>
    <mergeCell ref="E32:G32"/>
    <mergeCell ref="E33:G33"/>
    <mergeCell ref="E39:G39"/>
    <mergeCell ref="A15:C15"/>
    <mergeCell ref="E22:I22"/>
    <mergeCell ref="A23:C23"/>
    <mergeCell ref="A24:C24"/>
    <mergeCell ref="A13:C13"/>
    <mergeCell ref="A14:C14"/>
  </mergeCells>
  <pageMargins left="0.43307086614173229" right="0.43307086614173229" top="0.51181102362204722" bottom="0.51181102362204722" header="0.31496062992125984" footer="0.31496062992125984"/>
  <pageSetup paperSize="9" scale="83" orientation="portrait" r:id="rId1"/>
  <headerFooter>
    <oddFooter>&amp;L&amp;"Arial,Normal"&amp;8        Annexe 2: formulaire de calcul pour les réserves forestières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9525</xdr:rowOff>
                  </from>
                  <to>
                    <xdr:col>2</xdr:col>
                    <xdr:colOff>142875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9525</xdr:rowOff>
                  </from>
                  <to>
                    <xdr:col>3</xdr:col>
                    <xdr:colOff>809625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Réserve forestière</vt:lpstr>
      <vt:lpstr>'Réserve forestière'!Zone_d_impression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Lambert</dc:creator>
  <cp:lastModifiedBy>Mauron Bays Aline</cp:lastModifiedBy>
  <cp:lastPrinted>2020-09-21T10:02:23Z</cp:lastPrinted>
  <dcterms:created xsi:type="dcterms:W3CDTF">2011-03-02T12:52:43Z</dcterms:created>
  <dcterms:modified xsi:type="dcterms:W3CDTF">2020-10-22T08:09:02Z</dcterms:modified>
</cp:coreProperties>
</file>