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ad.net.fr.ch\dfs\CHA\SGC\CRIF\12_Covid19\Stats et site fr.ch\"/>
    </mc:Choice>
  </mc:AlternateContent>
  <xr:revisionPtr revIDLastSave="0" documentId="13_ncr:1_{CF6BFE9E-D629-47DF-9855-3EE172DEB6BD}" xr6:coauthVersionLast="45" xr6:coauthVersionMax="45" xr10:uidLastSave="{00000000-0000-0000-0000-000000000000}"/>
  <bookViews>
    <workbookView xWindow="-110" yWindow="-110" windowWidth="19420" windowHeight="10420" tabRatio="580" firstSheet="2" activeTab="2" xr2:uid="{00000000-000D-0000-FFFF-FFFF00000000}"/>
  </bookViews>
  <sheets>
    <sheet name="Feuil12" sheetId="1" state="hidden" r:id="rId1"/>
    <sheet name="Récap12" sheetId="2" state="hidden" r:id="rId2"/>
    <sheet name="Données sites internet"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2" l="1"/>
  <c r="B28" i="2"/>
  <c r="C28" i="2"/>
  <c r="D28" i="2"/>
  <c r="E28" i="2"/>
  <c r="F28" i="2"/>
  <c r="G28" i="2"/>
  <c r="H28" i="2"/>
  <c r="I28" i="2"/>
  <c r="J28" i="2"/>
  <c r="K28" i="2"/>
  <c r="L28" i="2"/>
  <c r="N28" i="2"/>
  <c r="B27" i="2" l="1"/>
  <c r="C27" i="2"/>
  <c r="D27" i="2"/>
  <c r="E27" i="2"/>
  <c r="F27" i="2"/>
  <c r="G27" i="2"/>
  <c r="H27" i="2"/>
  <c r="I27" i="2"/>
  <c r="J27" i="2"/>
  <c r="K27" i="2"/>
  <c r="L27" i="2"/>
  <c r="M27" i="2"/>
  <c r="N27" i="2"/>
  <c r="B26" i="2" l="1"/>
  <c r="C26" i="2"/>
  <c r="D26" i="2"/>
  <c r="E26" i="2"/>
  <c r="F26" i="2"/>
  <c r="G26" i="2"/>
  <c r="H26" i="2"/>
  <c r="I26" i="2"/>
  <c r="J26" i="2"/>
  <c r="K26" i="2"/>
  <c r="L26" i="2"/>
  <c r="M26" i="2"/>
  <c r="N26" i="2"/>
  <c r="B25" i="2" l="1"/>
  <c r="C25" i="2"/>
  <c r="D25" i="2"/>
  <c r="E25" i="2"/>
  <c r="F25" i="2"/>
  <c r="G25" i="2"/>
  <c r="H25" i="2"/>
  <c r="I25" i="2"/>
  <c r="J25" i="2"/>
  <c r="K25" i="2"/>
  <c r="L25" i="2"/>
  <c r="M25" i="2"/>
  <c r="N25" i="2"/>
  <c r="E8" i="2" l="1"/>
  <c r="E9" i="2"/>
  <c r="E10" i="2"/>
  <c r="E11" i="2"/>
  <c r="E12" i="2"/>
  <c r="E13" i="2"/>
  <c r="E14" i="2"/>
  <c r="E15" i="2"/>
  <c r="E16" i="2"/>
  <c r="E17" i="2"/>
  <c r="E18" i="2"/>
  <c r="E19" i="2"/>
  <c r="E20" i="2"/>
  <c r="E21" i="2"/>
  <c r="E22" i="2"/>
  <c r="E23" i="2"/>
  <c r="E24" i="2"/>
  <c r="B24" i="2"/>
  <c r="C24" i="2"/>
  <c r="D24" i="2"/>
  <c r="F24" i="2"/>
  <c r="G24" i="2"/>
  <c r="H24" i="2"/>
  <c r="I24" i="2"/>
  <c r="J24" i="2"/>
  <c r="K24" i="2"/>
  <c r="L24" i="2"/>
  <c r="M24" i="2"/>
  <c r="N24" i="2"/>
  <c r="K8" i="2" l="1"/>
  <c r="K9" i="2"/>
  <c r="K10" i="2"/>
  <c r="K11" i="2"/>
  <c r="K12" i="2"/>
  <c r="K13" i="2"/>
  <c r="K14" i="2"/>
  <c r="K15" i="2"/>
  <c r="K16" i="2"/>
  <c r="K17" i="2"/>
  <c r="K18" i="2"/>
  <c r="K19" i="2"/>
  <c r="K20" i="2"/>
  <c r="K21" i="2"/>
  <c r="K22" i="2"/>
  <c r="K23" i="2"/>
  <c r="I8" i="2" l="1"/>
  <c r="I9" i="2"/>
  <c r="I10" i="2"/>
  <c r="I11" i="2"/>
  <c r="I12" i="2"/>
  <c r="I13" i="2"/>
  <c r="I14" i="2"/>
  <c r="I15" i="2"/>
  <c r="I16" i="2"/>
  <c r="I17" i="2"/>
  <c r="I18" i="2"/>
  <c r="I19" i="2"/>
  <c r="I20" i="2"/>
  <c r="I21" i="2"/>
  <c r="I22" i="2"/>
  <c r="I23" i="2"/>
  <c r="N9" i="2" l="1"/>
  <c r="N10" i="2"/>
  <c r="N11" i="2"/>
  <c r="N12" i="2"/>
  <c r="N13" i="2"/>
  <c r="N14" i="2"/>
  <c r="N15" i="2"/>
  <c r="N16" i="2"/>
  <c r="N17" i="2"/>
  <c r="N18" i="2"/>
  <c r="N19" i="2"/>
  <c r="N20" i="2"/>
  <c r="N21" i="2"/>
  <c r="N22" i="2"/>
  <c r="N23" i="2"/>
  <c r="N8" i="2"/>
  <c r="B23" i="2"/>
  <c r="C23" i="2"/>
  <c r="D23" i="2"/>
  <c r="F23" i="2"/>
  <c r="G23" i="2"/>
  <c r="H23" i="2"/>
  <c r="L23" i="2"/>
  <c r="M23" i="2"/>
  <c r="B22" i="2" l="1"/>
  <c r="C22" i="2"/>
  <c r="D22" i="2"/>
  <c r="F22" i="2"/>
  <c r="G22" i="2"/>
  <c r="H22" i="2"/>
  <c r="L22" i="2"/>
  <c r="M22" i="2"/>
  <c r="B21" i="2" l="1"/>
  <c r="C21" i="2"/>
  <c r="D21" i="2"/>
  <c r="F21" i="2"/>
  <c r="G21" i="2"/>
  <c r="H21" i="2"/>
  <c r="J21" i="2"/>
  <c r="L21" i="2"/>
  <c r="M21" i="2"/>
  <c r="B20" i="2" l="1"/>
  <c r="C20" i="2"/>
  <c r="D20" i="2"/>
  <c r="F20" i="2"/>
  <c r="G20" i="2"/>
  <c r="H20" i="2"/>
  <c r="J20" i="2"/>
  <c r="L20" i="2"/>
  <c r="M20" i="2"/>
  <c r="B19" i="2" l="1"/>
  <c r="C19" i="2"/>
  <c r="D19" i="2"/>
  <c r="F19" i="2"/>
  <c r="G19" i="2"/>
  <c r="H19" i="2"/>
  <c r="J19" i="2"/>
  <c r="L19" i="2"/>
  <c r="M19" i="2"/>
  <c r="B8" i="2" l="1"/>
  <c r="B9" i="2"/>
  <c r="B10" i="2"/>
  <c r="B11" i="2"/>
  <c r="B12" i="2"/>
  <c r="B13" i="2"/>
  <c r="B14" i="2"/>
  <c r="B15" i="2"/>
  <c r="B16" i="2"/>
  <c r="B17" i="2"/>
  <c r="B18" i="2"/>
  <c r="L8" i="2"/>
  <c r="L9" i="2"/>
  <c r="L10" i="2"/>
  <c r="L11" i="2"/>
  <c r="L12" i="2"/>
  <c r="L13" i="2"/>
  <c r="L14" i="2"/>
  <c r="L15" i="2"/>
  <c r="L16" i="2"/>
  <c r="L17" i="2"/>
  <c r="M8" i="2"/>
  <c r="M9" i="2"/>
  <c r="M10" i="2"/>
  <c r="M11" i="2"/>
  <c r="M12" i="2"/>
  <c r="M13" i="2"/>
  <c r="M14" i="2"/>
  <c r="M15" i="2"/>
  <c r="M16" i="2"/>
  <c r="M17" i="2"/>
  <c r="M18" i="2"/>
  <c r="L18" i="2"/>
  <c r="J8" i="2"/>
  <c r="J9" i="2"/>
  <c r="J10" i="2"/>
  <c r="J11" i="2"/>
  <c r="J12" i="2"/>
  <c r="J13" i="2"/>
  <c r="J14" i="2"/>
  <c r="J15" i="2"/>
  <c r="J16" i="2"/>
  <c r="J17" i="2"/>
  <c r="J18" i="2"/>
  <c r="H8" i="2"/>
  <c r="H9" i="2"/>
  <c r="H10" i="2"/>
  <c r="H11" i="2"/>
  <c r="H12" i="2"/>
  <c r="H13" i="2"/>
  <c r="H14" i="2"/>
  <c r="H15" i="2"/>
  <c r="H16" i="2"/>
  <c r="H17" i="2"/>
  <c r="H18" i="2"/>
  <c r="G8" i="2"/>
  <c r="G9" i="2"/>
  <c r="G10" i="2"/>
  <c r="G11" i="2"/>
  <c r="G12" i="2"/>
  <c r="G13" i="2"/>
  <c r="G14" i="2"/>
  <c r="G15" i="2"/>
  <c r="G16" i="2"/>
  <c r="G17" i="2"/>
  <c r="G18" i="2"/>
  <c r="F8" i="2"/>
  <c r="F9" i="2"/>
  <c r="F10" i="2"/>
  <c r="F11" i="2"/>
  <c r="F12" i="2"/>
  <c r="F13" i="2"/>
  <c r="F14" i="2"/>
  <c r="F15" i="2"/>
  <c r="F16" i="2"/>
  <c r="F17" i="2"/>
  <c r="D8" i="2"/>
  <c r="D9" i="2"/>
  <c r="D10" i="2"/>
  <c r="D11" i="2"/>
  <c r="D12" i="2"/>
  <c r="D13" i="2"/>
  <c r="D14" i="2"/>
  <c r="D15" i="2"/>
  <c r="D16" i="2"/>
  <c r="D17" i="2"/>
  <c r="F18" i="2"/>
  <c r="D18" i="2"/>
  <c r="C9" i="2"/>
  <c r="C10" i="2"/>
  <c r="C11" i="2"/>
  <c r="C12" i="2"/>
  <c r="C13" i="2"/>
  <c r="C14" i="2"/>
  <c r="C15" i="2"/>
  <c r="C16" i="2"/>
  <c r="C17" i="2"/>
  <c r="C18" i="2"/>
  <c r="C8" i="2"/>
  <c r="H11" i="1"/>
  <c r="L11" i="1" s="1"/>
  <c r="J11" i="1"/>
  <c r="K11" i="1" s="1"/>
  <c r="H12" i="1"/>
  <c r="L12" i="1" s="1"/>
  <c r="J12" i="1"/>
  <c r="K12" i="1" s="1"/>
  <c r="I6" i="1" l="1"/>
  <c r="F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Levrat Samuel</author>
    <author>Laesser Laurent</author>
  </authors>
  <commentList>
    <comment ref="C11" authorId="0" shapeId="0" xr:uid="{00000000-0006-0000-0000-000001000000}">
      <text>
        <r>
          <rPr>
            <b/>
            <sz val="9"/>
            <color indexed="81"/>
            <rFont val="Tahoma"/>
            <family val="2"/>
          </rPr>
          <t>Levrat Samuel:</t>
        </r>
        <r>
          <rPr>
            <sz val="9"/>
            <color indexed="81"/>
            <rFont val="Tahoma"/>
            <family val="2"/>
          </rPr>
          <t xml:space="preserve">
Données corrigées</t>
        </r>
      </text>
    </comment>
    <comment ref="D11" authorId="0" shapeId="0" xr:uid="{00000000-0006-0000-0000-000002000000}">
      <text>
        <r>
          <rPr>
            <b/>
            <sz val="9"/>
            <color indexed="81"/>
            <rFont val="Tahoma"/>
            <family val="2"/>
          </rPr>
          <t>Levrat Samuel:</t>
        </r>
        <r>
          <rPr>
            <sz val="9"/>
            <color indexed="81"/>
            <rFont val="Tahoma"/>
            <family val="2"/>
          </rPr>
          <t xml:space="preserve">
Données corrigées</t>
        </r>
      </text>
    </comment>
    <comment ref="S29" authorId="1" shapeId="0" xr:uid="{00000000-0006-0000-0000-000003000000}">
      <text>
        <r>
          <rPr>
            <b/>
            <sz val="9"/>
            <color indexed="81"/>
            <rFont val="Tahoma"/>
            <family val="2"/>
          </rPr>
          <t>Laesser Laurent:</t>
        </r>
        <r>
          <rPr>
            <sz val="9"/>
            <color indexed="81"/>
            <rFont val="Tahoma"/>
            <family val="2"/>
          </rPr>
          <t xml:space="preserve">
c'est un cumul du nombre de décès hors HFR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Laesser Laurent</author>
  </authors>
  <commentList>
    <comment ref="D7" authorId="0" shapeId="0" xr:uid="{00000000-0006-0000-0100-000001000000}">
      <text>
        <r>
          <rPr>
            <b/>
            <sz val="9"/>
            <color indexed="81"/>
            <rFont val="Tahoma"/>
            <family val="2"/>
          </rPr>
          <t>Laesser Laurent:</t>
        </r>
        <r>
          <rPr>
            <sz val="9"/>
            <color indexed="81"/>
            <rFont val="Tahoma"/>
            <family val="2"/>
          </rPr>
          <t xml:space="preserve">
Total Lits normaux disponibles HFR</t>
        </r>
      </text>
    </comment>
  </commentList>
</comments>
</file>

<file path=xl/sharedStrings.xml><?xml version="1.0" encoding="utf-8"?>
<sst xmlns="http://schemas.openxmlformats.org/spreadsheetml/2006/main" count="76" uniqueCount="62">
  <si>
    <t>Patients</t>
  </si>
  <si>
    <t>Rapport matin</t>
  </si>
  <si>
    <t>Rapport après-midi</t>
  </si>
  <si>
    <t>Patients hospitalisé</t>
  </si>
  <si>
    <t>Actuel</t>
  </si>
  <si>
    <t>Patients hospitalisés</t>
  </si>
  <si>
    <t>Différence</t>
  </si>
  <si>
    <t>Patients aux soins intensifs</t>
  </si>
  <si>
    <t>Total SI</t>
  </si>
  <si>
    <t>Patients intubés</t>
  </si>
  <si>
    <t>Patients non intubés</t>
  </si>
  <si>
    <t>Date</t>
  </si>
  <si>
    <t>Lits normal disponibles</t>
  </si>
  <si>
    <t>dont Patients intubés</t>
  </si>
  <si>
    <t>Soins intensifs lits libres</t>
  </si>
  <si>
    <t>Soins intensifs lits occupés Covid</t>
  </si>
  <si>
    <t>Soins intensifs lits occupés non Covid</t>
  </si>
  <si>
    <t>Lits normaux occupés</t>
  </si>
  <si>
    <t>Soins intensifs capacité max2</t>
  </si>
  <si>
    <t>Capacité max en lits normal2</t>
  </si>
  <si>
    <t>Patients hospitalisés lit normaux</t>
  </si>
  <si>
    <t>Lits soins intensifs disponible</t>
  </si>
  <si>
    <t>Respirateur disponible</t>
  </si>
  <si>
    <t>Décès</t>
  </si>
  <si>
    <t>Soins intensifs</t>
  </si>
  <si>
    <t>Intubés</t>
  </si>
  <si>
    <t>SI Lits occupés Covid</t>
  </si>
  <si>
    <t>SI Lits libre</t>
  </si>
  <si>
    <t>SI Lits occupés non Covid</t>
  </si>
  <si>
    <t>Patients Covid soins intensifs</t>
  </si>
  <si>
    <t>Patients Covid intubés</t>
  </si>
  <si>
    <t>Saisir avec les données de l'HFR</t>
  </si>
  <si>
    <t>Total des cas avérés Fribourg</t>
  </si>
  <si>
    <t>Données du SMC</t>
  </si>
  <si>
    <t>Total Décès</t>
  </si>
  <si>
    <t>Total Cas avérés</t>
  </si>
  <si>
    <t>Total décès Fribourg</t>
  </si>
  <si>
    <t>NE RIEN TOUCHER A LA MISE EN FORME, NE RIEN DEPLACER</t>
  </si>
  <si>
    <t>SEULEMENT REMPLIR LES COLONNES</t>
  </si>
  <si>
    <t>POUR AJOUTER UNE NOUVELLE LIGNE, ALLER A LA LIGNE VIDE ET SAISIR LES DONNEES</t>
  </si>
  <si>
    <t>Décès Fribourg Dont hors HFR</t>
  </si>
  <si>
    <t>Lits normaux disponibles pour Covid</t>
  </si>
  <si>
    <t>Respirateurs disponible</t>
  </si>
  <si>
    <t>Ancien calcul Respirateur disponible</t>
  </si>
  <si>
    <t>Total lits SI</t>
  </si>
  <si>
    <t>Capacité totale lits HFR</t>
  </si>
  <si>
    <t>Dont décès EMS</t>
  </si>
  <si>
    <t>Dont décès domicile</t>
  </si>
  <si>
    <t>Dont décès ASD</t>
  </si>
  <si>
    <t xml:space="preserve"> </t>
  </si>
  <si>
    <t>-</t>
  </si>
  <si>
    <t>85*</t>
  </si>
  <si>
    <t>* Il s’agit d’un décès du 08.04 dont le test positif en laboratoire nous a été nouvellement communiqué par l’OFSP</t>
  </si>
  <si>
    <t>Date / Datum</t>
  </si>
  <si>
    <t>Total décès /
Anzahl Todesfälle</t>
  </si>
  <si>
    <t>dont soins intensifs /
Auf der Intensivstation</t>
  </si>
  <si>
    <t>Total Sortis de l'hôpital /
Gesamtzahl der Spitalaustritte</t>
  </si>
  <si>
    <t>Personnes hospitalisées / 
Gesamtzahl der hospitalisierte Personen</t>
  </si>
  <si>
    <t xml:space="preserve">Total cas avérés /
Gesamtzahl der nachgewiesenen Fälle
</t>
  </si>
  <si>
    <t>95*</t>
  </si>
  <si>
    <r>
      <rPr>
        <sz val="11"/>
        <color rgb="FFFF0000"/>
        <rFont val="Calibri"/>
        <family val="2"/>
        <scheme val="minor"/>
      </rPr>
      <t>*</t>
    </r>
    <r>
      <rPr>
        <sz val="11"/>
        <color theme="1"/>
        <rFont val="Calibri"/>
        <family val="2"/>
        <scheme val="minor"/>
      </rPr>
      <t>Attention A partir du 16 septembre, les décès sont comptabilisés de manière différente.
La différence entre 88 sur plusieurs jours  et 95 est due à un changement dans la manière de comptabiliser les décès, afin de rester au plus près de l’actualité. Les 88 cas recensés durant les jours précédents ne comptabilisaient que le nombre de décès annoncés figurant sur le système de la Confédération (retard d’annonce de plusieurs jours). A partir du 16 septembre, ce sont les chiffres du Service du médecin cantonal qui font foi.</t>
    </r>
  </si>
  <si>
    <r>
      <rPr>
        <sz val="11"/>
        <color rgb="FFFF0000"/>
        <rFont val="Calibri"/>
        <family val="2"/>
        <scheme val="minor"/>
      </rPr>
      <t>*</t>
    </r>
    <r>
      <rPr>
        <sz val="11"/>
        <color theme="1"/>
        <rFont val="Calibri"/>
        <family val="2"/>
        <scheme val="minor"/>
      </rPr>
      <t>Achtung: Ab dem 16. September 2020 wird die Zahl der Todesfälle neu verbucht.
Der Unterschied zwischen den 88 Todesfällen und den 95 Todesfällen ist der Änderung der Verbuchung von Todesfällen geschuldet, um die Zahlen so aktuell wie möglich zu halten. Die 88 ermittelten Fälle in den vorangegangenen Tagen schliessen nur die Fälle ein, welche auf dem System des Bundes figurieren (Ankündigungsverzögerung von mehreren Tagen). Ab dem 16. September 2020 sind es die Fallzahlen des Kantonsarztamts des Staates Freiburg.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</si>
</sst>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20"/>
      <color theme="1"/>
      <name val="Calibri"/>
      <family val="2"/>
      <scheme val="minor"/>
    </font>
    <font>
      <b/>
      <sz val="11"/>
      <color theme="0"/>
      <name val="Calibri"/>
      <family val="2"/>
      <scheme val="minor"/>
    </font>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sz val="11"/>
      <color theme="1"/>
      <name val="Calibri"/>
      <scheme val="minor"/>
    </font>
  </fonts>
  <fills count="12">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0"/>
        <bgColor theme="0" tint="-0.14999847407452621"/>
      </patternFill>
    </fill>
  </fills>
  <borders count="17">
    <border>
      <left/>
      <right/>
      <top/>
      <bottom/>
      <diagonal/>
    </border>
    <border>
      <left/>
      <right/>
      <top style="thin">
        <color theme="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1"/>
      </left>
      <right/>
      <top/>
      <bottom/>
      <diagonal/>
    </border>
    <border>
      <left/>
      <right style="thin">
        <color theme="1"/>
      </right>
      <top/>
      <bottom/>
      <diagonal/>
    </border>
    <border>
      <left style="thin">
        <color theme="1"/>
      </left>
      <right/>
      <top style="thin">
        <color theme="1"/>
      </top>
      <bottom/>
      <diagonal/>
    </border>
  </borders>
  <cellStyleXfs count="1">
    <xf numFmtId="0" fontId="0" fillId="0" borderId="0"/>
  </cellStyleXfs>
  <cellXfs count="125">
    <xf numFmtId="0" fontId="0" fillId="0" borderId="0" xfId="0"/>
    <xf numFmtId="14" fontId="0" fillId="0" borderId="0" xfId="0" applyNumberFormat="1"/>
    <xf numFmtId="20" fontId="0" fillId="0" borderId="0" xfId="0" applyNumberFormat="1"/>
    <xf numFmtId="0" fontId="0" fillId="0" borderId="0" xfId="0" applyAlignment="1">
      <alignment vertical="top" wrapText="1"/>
    </xf>
    <xf numFmtId="0" fontId="0" fillId="2" borderId="0" xfId="0" applyFill="1"/>
    <xf numFmtId="0" fontId="0" fillId="2" borderId="0" xfId="0" applyNumberFormat="1" applyFill="1"/>
    <xf numFmtId="0" fontId="0" fillId="3" borderId="0" xfId="0" applyFill="1"/>
    <xf numFmtId="0" fontId="0" fillId="3" borderId="0" xfId="0" applyNumberFormat="1" applyFill="1"/>
    <xf numFmtId="14" fontId="0" fillId="0" borderId="0" xfId="0" applyNumberFormat="1" applyAlignment="1">
      <alignment vertical="top" wrapText="1"/>
    </xf>
    <xf numFmtId="0" fontId="0" fillId="0" borderId="0" xfId="0" applyNumberFormat="1" applyAlignment="1">
      <alignment vertical="top" wrapText="1"/>
    </xf>
    <xf numFmtId="0" fontId="1" fillId="0" borderId="0" xfId="0" applyFont="1"/>
    <xf numFmtId="0" fontId="0" fillId="6" borderId="0" xfId="0" applyFill="1"/>
    <xf numFmtId="0" fontId="0" fillId="0" borderId="0" xfId="0" applyFill="1"/>
    <xf numFmtId="0" fontId="0" fillId="0" borderId="0" xfId="0" applyNumberFormat="1"/>
    <xf numFmtId="0" fontId="0" fillId="0" borderId="0" xfId="0" applyAlignment="1">
      <alignment wrapText="1"/>
    </xf>
    <xf numFmtId="1" fontId="0" fillId="8" borderId="1" xfId="0" applyNumberFormat="1" applyFont="1" applyFill="1" applyBorder="1" applyAlignment="1">
      <alignment horizontal="center"/>
    </xf>
    <xf numFmtId="0" fontId="0" fillId="8" borderId="1" xfId="0" applyFont="1" applyFill="1" applyBorder="1" applyAlignment="1">
      <alignment horizontal="center"/>
    </xf>
    <xf numFmtId="0" fontId="0" fillId="8" borderId="1" xfId="0" applyNumberFormat="1" applyFont="1" applyFill="1" applyBorder="1" applyAlignment="1">
      <alignment horizontal="center"/>
    </xf>
    <xf numFmtId="14" fontId="0" fillId="9" borderId="5" xfId="0" applyNumberFormat="1" applyFill="1" applyBorder="1"/>
    <xf numFmtId="0" fontId="0" fillId="9" borderId="6" xfId="0" applyFill="1" applyBorder="1" applyAlignment="1">
      <alignment horizontal="center"/>
    </xf>
    <xf numFmtId="0" fontId="0" fillId="8" borderId="6" xfId="0" applyNumberFormat="1" applyFont="1" applyFill="1" applyBorder="1" applyAlignment="1">
      <alignment horizontal="center"/>
    </xf>
    <xf numFmtId="0" fontId="0" fillId="8" borderId="7" xfId="0" applyNumberFormat="1" applyFont="1" applyFill="1" applyBorder="1" applyAlignment="1">
      <alignment horizontal="center"/>
    </xf>
    <xf numFmtId="14" fontId="0" fillId="8" borderId="8" xfId="0" applyNumberFormat="1" applyFont="1" applyFill="1" applyBorder="1"/>
    <xf numFmtId="0" fontId="0" fillId="0" borderId="0" xfId="0" applyNumberFormat="1" applyFont="1" applyFill="1" applyBorder="1" applyAlignment="1">
      <alignment horizontal="center"/>
    </xf>
    <xf numFmtId="14" fontId="0" fillId="8" borderId="2" xfId="0" applyNumberFormat="1" applyFont="1" applyFill="1" applyBorder="1"/>
    <xf numFmtId="1" fontId="0" fillId="8" borderId="3" xfId="0" applyNumberFormat="1" applyFont="1" applyFill="1" applyBorder="1" applyAlignment="1">
      <alignment horizontal="center"/>
    </xf>
    <xf numFmtId="0" fontId="0" fillId="8" borderId="3" xfId="0" applyFont="1" applyFill="1" applyBorder="1" applyAlignment="1">
      <alignment horizontal="center"/>
    </xf>
    <xf numFmtId="0" fontId="0" fillId="8" borderId="4" xfId="0" applyFont="1" applyFill="1" applyBorder="1" applyAlignment="1">
      <alignment horizontal="center"/>
    </xf>
    <xf numFmtId="14" fontId="0" fillId="0" borderId="8" xfId="0" applyNumberFormat="1" applyFont="1" applyBorder="1"/>
    <xf numFmtId="0" fontId="0" fillId="8" borderId="9" xfId="0" applyFont="1" applyFill="1" applyBorder="1" applyAlignment="1">
      <alignment horizontal="center"/>
    </xf>
    <xf numFmtId="0" fontId="0" fillId="8" borderId="9"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0" borderId="0" xfId="0" applyFill="1" applyBorder="1" applyAlignment="1">
      <alignment horizontal="center"/>
    </xf>
    <xf numFmtId="0" fontId="0" fillId="9" borderId="0" xfId="0" applyFill="1" applyBorder="1" applyAlignment="1">
      <alignment horizontal="center"/>
    </xf>
    <xf numFmtId="0" fontId="0" fillId="8" borderId="0" xfId="0" applyNumberFormat="1" applyFont="1" applyFill="1" applyBorder="1" applyAlignment="1">
      <alignment horizontal="center"/>
    </xf>
    <xf numFmtId="0" fontId="0" fillId="8" borderId="11" xfId="0" applyNumberFormat="1" applyFont="1" applyFill="1" applyBorder="1" applyAlignment="1">
      <alignment horizontal="center"/>
    </xf>
    <xf numFmtId="14" fontId="0" fillId="9" borderId="0" xfId="0" applyNumberFormat="1" applyFill="1" applyBorder="1" applyAlignment="1">
      <alignment horizontal="center"/>
    </xf>
    <xf numFmtId="14" fontId="0" fillId="0" borderId="0" xfId="0" applyNumberFormat="1" applyBorder="1"/>
    <xf numFmtId="14" fontId="0" fillId="0" borderId="6" xfId="0" applyNumberFormat="1" applyBorder="1"/>
    <xf numFmtId="0" fontId="5" fillId="7" borderId="14" xfId="0" applyFont="1" applyFill="1" applyBorder="1" applyAlignment="1">
      <alignment vertical="top" wrapText="1"/>
    </xf>
    <xf numFmtId="0" fontId="5" fillId="7" borderId="0" xfId="0" applyFont="1" applyFill="1" applyBorder="1" applyAlignment="1">
      <alignment vertical="top" wrapText="1"/>
    </xf>
    <xf numFmtId="0" fontId="5" fillId="7" borderId="15" xfId="0" applyFont="1" applyFill="1" applyBorder="1" applyAlignment="1">
      <alignment vertical="top" wrapText="1"/>
    </xf>
    <xf numFmtId="14" fontId="0" fillId="0" borderId="0" xfId="0" applyNumberFormat="1" applyFill="1"/>
    <xf numFmtId="0" fontId="0" fillId="9" borderId="0" xfId="0" applyFill="1" applyAlignment="1">
      <alignment horizontal="center"/>
    </xf>
    <xf numFmtId="0" fontId="6" fillId="8" borderId="0" xfId="0" applyNumberFormat="1" applyFont="1" applyFill="1" applyAlignment="1">
      <alignment horizontal="center"/>
    </xf>
    <xf numFmtId="0" fontId="6" fillId="8" borderId="11" xfId="0" applyNumberFormat="1" applyFont="1" applyFill="1" applyBorder="1" applyAlignment="1">
      <alignment horizontal="center"/>
    </xf>
    <xf numFmtId="14" fontId="0" fillId="10" borderId="0" xfId="0" applyNumberFormat="1" applyFill="1"/>
    <xf numFmtId="0" fontId="0" fillId="10" borderId="0" xfId="0" applyFill="1" applyAlignment="1">
      <alignment horizontal="center"/>
    </xf>
    <xf numFmtId="0" fontId="6" fillId="11" borderId="0" xfId="0" applyNumberFormat="1" applyFont="1" applyFill="1" applyAlignment="1">
      <alignment horizontal="center"/>
    </xf>
    <xf numFmtId="0" fontId="6" fillId="11" borderId="11" xfId="0" applyNumberFormat="1" applyFont="1" applyFill="1" applyBorder="1" applyAlignment="1">
      <alignment horizontal="center"/>
    </xf>
    <xf numFmtId="0" fontId="0" fillId="10" borderId="0" xfId="0" applyFill="1"/>
    <xf numFmtId="0" fontId="0" fillId="0" borderId="0" xfId="0" applyFill="1" applyAlignment="1">
      <alignment horizontal="center"/>
    </xf>
    <xf numFmtId="0" fontId="6" fillId="0" borderId="0" xfId="0" applyNumberFormat="1" applyFont="1" applyFill="1" applyAlignment="1">
      <alignment horizontal="center"/>
    </xf>
    <xf numFmtId="0" fontId="6" fillId="0" borderId="11" xfId="0" applyNumberFormat="1" applyFont="1" applyFill="1" applyBorder="1" applyAlignment="1">
      <alignment horizontal="center"/>
    </xf>
    <xf numFmtId="14" fontId="7" fillId="0" borderId="0" xfId="0" applyNumberFormat="1" applyFont="1"/>
    <xf numFmtId="0" fontId="7" fillId="0" borderId="0" xfId="0" applyFont="1" applyFill="1" applyAlignment="1">
      <alignment horizontal="center"/>
    </xf>
    <xf numFmtId="0" fontId="7" fillId="9" borderId="0" xfId="0" applyFont="1" applyFill="1" applyAlignment="1">
      <alignment horizontal="center"/>
    </xf>
    <xf numFmtId="0" fontId="7" fillId="8" borderId="0" xfId="0" applyNumberFormat="1" applyFont="1" applyFill="1" applyAlignment="1">
      <alignment horizontal="center"/>
    </xf>
    <xf numFmtId="0" fontId="7" fillId="8" borderId="11" xfId="0" applyNumberFormat="1" applyFont="1" applyFill="1" applyBorder="1" applyAlignment="1">
      <alignment horizontal="center"/>
    </xf>
    <xf numFmtId="14" fontId="7" fillId="10" borderId="0" xfId="0" applyNumberFormat="1" applyFont="1" applyFill="1"/>
    <xf numFmtId="0" fontId="7" fillId="10" borderId="0" xfId="0" applyFont="1" applyFill="1" applyAlignment="1">
      <alignment horizontal="center"/>
    </xf>
    <xf numFmtId="0" fontId="7" fillId="11" borderId="0" xfId="0" applyNumberFormat="1" applyFont="1" applyFill="1" applyAlignment="1">
      <alignment horizontal="center"/>
    </xf>
    <xf numFmtId="0" fontId="7" fillId="11" borderId="11" xfId="0" applyNumberFormat="1" applyFont="1" applyFill="1" applyBorder="1" applyAlignment="1">
      <alignment horizontal="center"/>
    </xf>
    <xf numFmtId="14" fontId="7" fillId="10" borderId="0" xfId="0" applyNumberFormat="1" applyFont="1" applyFill="1" applyBorder="1"/>
    <xf numFmtId="0" fontId="7" fillId="11" borderId="0" xfId="0" applyNumberFormat="1" applyFont="1" applyFill="1" applyBorder="1" applyAlignment="1">
      <alignment horizontal="center"/>
    </xf>
    <xf numFmtId="0" fontId="8" fillId="11" borderId="0" xfId="0" applyNumberFormat="1" applyFont="1" applyFill="1" applyAlignment="1">
      <alignment horizontal="center"/>
    </xf>
    <xf numFmtId="0" fontId="0" fillId="9" borderId="0" xfId="0" quotePrefix="1" applyFill="1" applyAlignment="1">
      <alignment horizontal="center"/>
    </xf>
    <xf numFmtId="0" fontId="0" fillId="10" borderId="0" xfId="0" quotePrefix="1" applyFill="1" applyAlignment="1">
      <alignment horizontal="center"/>
    </xf>
    <xf numFmtId="0" fontId="6" fillId="8" borderId="0" xfId="0" quotePrefix="1" applyNumberFormat="1" applyFont="1" applyFill="1" applyAlignment="1">
      <alignment horizontal="center"/>
    </xf>
    <xf numFmtId="0" fontId="6" fillId="11" borderId="0" xfId="0" quotePrefix="1" applyNumberFormat="1" applyFont="1" applyFill="1" applyAlignment="1">
      <alignment horizontal="center"/>
    </xf>
    <xf numFmtId="14" fontId="7" fillId="0" borderId="0" xfId="0" applyNumberFormat="1" applyFont="1" applyFill="1" applyAlignment="1">
      <alignment horizontal="right"/>
    </xf>
    <xf numFmtId="0" fontId="0" fillId="9" borderId="0" xfId="0" applyFill="1" applyAlignment="1">
      <alignment horizontal="center" vertical="center"/>
    </xf>
    <xf numFmtId="0" fontId="6" fillId="8" borderId="0" xfId="0" applyNumberFormat="1" applyFont="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14" fontId="0" fillId="8" borderId="16" xfId="0" applyNumberFormat="1" applyFont="1" applyFill="1" applyBorder="1"/>
    <xf numFmtId="0" fontId="0" fillId="9" borderId="1" xfId="0" applyFont="1" applyFill="1" applyBorder="1" applyAlignment="1">
      <alignment horizontal="center"/>
    </xf>
    <xf numFmtId="0" fontId="6" fillId="8" borderId="1" xfId="0" applyNumberFormat="1" applyFont="1" applyFill="1" applyBorder="1" applyAlignment="1">
      <alignment horizontal="center"/>
    </xf>
    <xf numFmtId="14" fontId="0" fillId="0" borderId="0" xfId="0" applyNumberFormat="1" applyFont="1" applyFill="1" applyBorder="1"/>
    <xf numFmtId="0" fontId="0" fillId="9" borderId="0" xfId="0" applyFont="1" applyFill="1" applyBorder="1" applyAlignment="1">
      <alignment horizontal="center"/>
    </xf>
    <xf numFmtId="0" fontId="0" fillId="8" borderId="0" xfId="0" applyNumberFormat="1" applyFont="1" applyFill="1" applyAlignment="1">
      <alignment horizontal="center"/>
    </xf>
    <xf numFmtId="14" fontId="0" fillId="9" borderId="0" xfId="0" applyNumberFormat="1" applyFill="1"/>
    <xf numFmtId="0" fontId="6" fillId="10" borderId="0" xfId="0" applyNumberFormat="1" applyFont="1" applyFill="1" applyAlignment="1">
      <alignment horizontal="center"/>
    </xf>
    <xf numFmtId="0" fontId="6" fillId="10" borderId="11" xfId="0" applyNumberFormat="1" applyFont="1" applyFill="1" applyBorder="1" applyAlignment="1">
      <alignment horizontal="center"/>
    </xf>
    <xf numFmtId="0" fontId="0" fillId="10" borderId="0" xfId="0" applyNumberFormat="1" applyFont="1" applyFill="1" applyAlignment="1">
      <alignment horizontal="center"/>
    </xf>
    <xf numFmtId="0" fontId="0" fillId="10" borderId="11" xfId="0" applyNumberFormat="1" applyFont="1" applyFill="1" applyBorder="1" applyAlignment="1">
      <alignment horizontal="center"/>
    </xf>
    <xf numFmtId="0" fontId="9" fillId="11" borderId="0" xfId="0" applyNumberFormat="1" applyFont="1" applyFill="1" applyAlignment="1">
      <alignment horizontal="center"/>
    </xf>
    <xf numFmtId="0" fontId="9" fillId="11" borderId="11" xfId="0" applyNumberFormat="1" applyFont="1" applyFill="1" applyBorder="1" applyAlignment="1">
      <alignment horizontal="center"/>
    </xf>
    <xf numFmtId="0" fontId="9" fillId="8" borderId="0" xfId="0" applyNumberFormat="1" applyFont="1" applyFill="1" applyAlignment="1">
      <alignment horizontal="center"/>
    </xf>
    <xf numFmtId="0" fontId="9" fillId="8" borderId="11" xfId="0" applyNumberFormat="1" applyFont="1" applyFill="1" applyBorder="1" applyAlignment="1">
      <alignment horizontal="center"/>
    </xf>
    <xf numFmtId="0" fontId="8" fillId="10" borderId="0" xfId="0" applyFont="1" applyFill="1" applyAlignment="1"/>
    <xf numFmtId="0" fontId="0" fillId="10" borderId="0" xfId="0" applyFill="1" applyBorder="1" applyAlignment="1">
      <alignment horizontal="center"/>
    </xf>
    <xf numFmtId="0" fontId="0" fillId="10" borderId="0" xfId="0" applyNumberFormat="1" applyFont="1" applyFill="1" applyBorder="1" applyAlignment="1">
      <alignment horizontal="center"/>
    </xf>
    <xf numFmtId="14" fontId="0" fillId="10" borderId="12" xfId="0" applyNumberFormat="1" applyFill="1" applyBorder="1"/>
    <xf numFmtId="0" fontId="0" fillId="10" borderId="12" xfId="0" applyFill="1" applyBorder="1" applyAlignment="1">
      <alignment horizontal="center"/>
    </xf>
    <xf numFmtId="0" fontId="0" fillId="10" borderId="12" xfId="0" applyNumberFormat="1" applyFont="1" applyFill="1" applyBorder="1" applyAlignment="1">
      <alignment horizontal="center"/>
    </xf>
    <xf numFmtId="0" fontId="0" fillId="10" borderId="13" xfId="0" applyNumberFormat="1" applyFont="1" applyFill="1" applyBorder="1" applyAlignment="1">
      <alignment horizontal="center"/>
    </xf>
    <xf numFmtId="14" fontId="0" fillId="10" borderId="0" xfId="0" applyNumberFormat="1" applyFill="1" applyBorder="1"/>
    <xf numFmtId="14" fontId="0" fillId="10" borderId="3" xfId="0" applyNumberFormat="1" applyFill="1" applyBorder="1"/>
    <xf numFmtId="0" fontId="0" fillId="10" borderId="3" xfId="0" applyFill="1" applyBorder="1" applyAlignment="1">
      <alignment horizontal="center"/>
    </xf>
    <xf numFmtId="0" fontId="0" fillId="10" borderId="3" xfId="0" applyNumberFormat="1" applyFont="1" applyFill="1" applyBorder="1" applyAlignment="1">
      <alignment horizontal="center"/>
    </xf>
    <xf numFmtId="0" fontId="0" fillId="10" borderId="4" xfId="0" applyNumberFormat="1" applyFont="1" applyFill="1" applyBorder="1" applyAlignment="1">
      <alignment horizontal="center"/>
    </xf>
    <xf numFmtId="14" fontId="0" fillId="10" borderId="10" xfId="0" applyNumberFormat="1" applyFill="1" applyBorder="1"/>
    <xf numFmtId="14" fontId="0" fillId="10" borderId="5" xfId="0" applyNumberFormat="1" applyFill="1" applyBorder="1"/>
    <xf numFmtId="0" fontId="0" fillId="10" borderId="6" xfId="0" applyFill="1" applyBorder="1" applyAlignment="1">
      <alignment horizontal="center"/>
    </xf>
    <xf numFmtId="0" fontId="0" fillId="10" borderId="6" xfId="0" applyNumberFormat="1" applyFont="1" applyFill="1" applyBorder="1" applyAlignment="1">
      <alignment horizontal="center"/>
    </xf>
    <xf numFmtId="0" fontId="0" fillId="10" borderId="7" xfId="0" applyNumberFormat="1" applyFont="1" applyFill="1" applyBorder="1" applyAlignment="1">
      <alignment horizontal="center"/>
    </xf>
    <xf numFmtId="14" fontId="0" fillId="10" borderId="2" xfId="0" applyNumberFormat="1" applyFill="1" applyBorder="1"/>
    <xf numFmtId="1" fontId="0" fillId="10" borderId="3" xfId="0" applyNumberFormat="1" applyFont="1" applyFill="1" applyBorder="1" applyAlignment="1">
      <alignment horizontal="center"/>
    </xf>
    <xf numFmtId="14" fontId="0" fillId="10" borderId="8" xfId="0" applyNumberFormat="1" applyFont="1" applyFill="1" applyBorder="1"/>
    <xf numFmtId="1" fontId="0" fillId="10" borderId="1" xfId="0" applyNumberFormat="1" applyFont="1" applyFill="1" applyBorder="1" applyAlignment="1">
      <alignment horizontal="center"/>
    </xf>
    <xf numFmtId="0" fontId="0" fillId="10" borderId="1" xfId="0" applyNumberFormat="1" applyFont="1" applyFill="1" applyBorder="1" applyAlignment="1">
      <alignment horizontal="center"/>
    </xf>
    <xf numFmtId="0" fontId="0" fillId="10" borderId="9" xfId="0" applyNumberFormat="1" applyFont="1" applyFill="1" applyBorder="1" applyAlignment="1">
      <alignment horizontal="center"/>
    </xf>
    <xf numFmtId="0" fontId="0" fillId="10" borderId="1" xfId="0" applyFont="1" applyFill="1" applyBorder="1" applyAlignment="1">
      <alignment horizontal="center"/>
    </xf>
    <xf numFmtId="0" fontId="0" fillId="10" borderId="9" xfId="0" applyFont="1" applyFill="1" applyBorder="1" applyAlignment="1">
      <alignment horizontal="center"/>
    </xf>
    <xf numFmtId="0" fontId="0" fillId="11" borderId="0" xfId="0" applyNumberFormat="1" applyFont="1" applyFill="1" applyAlignment="1">
      <alignment horizontal="center"/>
    </xf>
    <xf numFmtId="0" fontId="0" fillId="11" borderId="11" xfId="0" applyNumberFormat="1" applyFont="1" applyFill="1" applyBorder="1" applyAlignment="1">
      <alignment horizontal="center"/>
    </xf>
    <xf numFmtId="0" fontId="10" fillId="8" borderId="0" xfId="0" applyNumberFormat="1" applyFont="1" applyFill="1" applyAlignment="1">
      <alignment horizontal="center"/>
    </xf>
    <xf numFmtId="0" fontId="10" fillId="8" borderId="11" xfId="0" applyNumberFormat="1" applyFont="1" applyFill="1" applyBorder="1" applyAlignment="1">
      <alignment horizontal="center"/>
    </xf>
    <xf numFmtId="0" fontId="10" fillId="11" borderId="0" xfId="0" applyNumberFormat="1" applyFont="1" applyFill="1" applyAlignment="1">
      <alignment horizontal="center"/>
    </xf>
    <xf numFmtId="0" fontId="10" fillId="11" borderId="11" xfId="0" applyNumberFormat="1" applyFont="1" applyFill="1" applyBorder="1" applyAlignment="1">
      <alignment horizontal="center"/>
    </xf>
    <xf numFmtId="0" fontId="10" fillId="10" borderId="0" xfId="0" applyNumberFormat="1" applyFont="1" applyFill="1" applyAlignment="1">
      <alignment horizontal="center"/>
    </xf>
    <xf numFmtId="0" fontId="10" fillId="10" borderId="11" xfId="0" applyNumberFormat="1" applyFont="1" applyFill="1" applyBorder="1" applyAlignment="1">
      <alignment horizontal="center"/>
    </xf>
    <xf numFmtId="0" fontId="4" fillId="5" borderId="0" xfId="0" applyFont="1" applyFill="1" applyAlignment="1">
      <alignment horizontal="center" vertical="center" wrapText="1"/>
    </xf>
    <xf numFmtId="0" fontId="4" fillId="4" borderId="0" xfId="0" applyFont="1" applyFill="1" applyAlignment="1">
      <alignment horizontal="center" vertical="center"/>
    </xf>
  </cellXfs>
  <cellStyles count="1">
    <cellStyle name="Normal" xfId="0" builtinId="0"/>
  </cellStyles>
  <dxfs count="23">
    <dxf>
      <font>
        <b val="0"/>
        <i val="0"/>
        <strike val="0"/>
        <condense val="0"/>
        <extend val="0"/>
        <outline val="0"/>
        <shadow val="0"/>
        <u val="none"/>
        <vertAlign val="baseline"/>
        <sz val="11"/>
        <color theme="1"/>
        <name val="Calibri"/>
        <scheme val="minor"/>
      </font>
      <numFmt numFmtId="0" formatCode="General"/>
      <fill>
        <patternFill patternType="solid">
          <fgColor theme="0" tint="-0.14999847407452621"/>
          <bgColor theme="0" tint="-0.14999847407452621"/>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0" tint="-0.14999847407452621"/>
          <bgColor theme="0" tint="-0.14999847407452621"/>
        </patternFill>
      </fill>
      <alignment horizontal="center" vertical="bottom" textRotation="0" wrapText="0" indent="0" justifyLastLine="0" shrinkToFit="0" readingOrder="0"/>
    </dxf>
    <dxf>
      <fill>
        <patternFill patternType="solid">
          <fgColor indexed="64"/>
          <bgColor theme="0" tint="-0.14999847407452621"/>
        </patternFill>
      </fill>
      <alignment horizontal="center" vertical="bottom" textRotation="0" wrapText="0" indent="0" justifyLastLine="0" shrinkToFit="0" readingOrder="0"/>
    </dxf>
    <dxf>
      <numFmt numFmtId="19" formatCode="dd/mm/yyyy"/>
    </dxf>
    <dxf>
      <border outline="0">
        <top style="thin">
          <color theme="1"/>
        </top>
      </border>
    </dxf>
    <dxf>
      <font>
        <b val="0"/>
        <i val="0"/>
        <strike val="0"/>
        <condense val="0"/>
        <extend val="0"/>
        <outline val="0"/>
        <shadow val="0"/>
        <u val="none"/>
        <vertAlign val="baseline"/>
        <sz val="11"/>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1"/>
          <bgColor theme="1"/>
        </patternFill>
      </fill>
      <alignment horizontal="general" vertical="top" textRotation="0" wrapText="1" indent="0" justifyLastLine="0" shrinkToFit="0" readingOrder="0"/>
    </dxf>
    <dxf>
      <numFmt numFmtId="0" formatCode="General"/>
    </dxf>
    <dxf>
      <numFmt numFmtId="0" formatCode="General"/>
    </dxf>
    <dxf>
      <numFmt numFmtId="0" formatCode="General"/>
    </dxf>
    <dxf>
      <numFmt numFmtId="19" formatCode="dd/mm/yyyy"/>
    </dxf>
    <dxf>
      <alignment horizontal="general" vertical="top" textRotation="0" wrapText="1" indent="0" justifyLastLine="0" shrinkToFit="0" readingOrder="0"/>
    </dxf>
    <dxf>
      <numFmt numFmtId="19" formatCode="dd/mm/yyyy"/>
    </dxf>
    <dxf>
      <alignment horizontal="general" vertical="top"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19" formatCode="dd/mm/yyyy"/>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10:L12" totalsRowShown="0" headerRowDxfId="22">
  <autoFilter ref="B10:L12" xr:uid="{00000000-0009-0000-0100-000001000000}"/>
  <tableColumns count="11">
    <tableColumn id="1" xr3:uid="{00000000-0010-0000-0000-000001000000}" name="Date" dataDxfId="21"/>
    <tableColumn id="2" xr3:uid="{00000000-0010-0000-0000-000002000000}" name="Patients hospitalisés"/>
    <tableColumn id="3" xr3:uid="{00000000-0010-0000-0000-000003000000}" name="Patients aux soins intensifs"/>
    <tableColumn id="4" xr3:uid="{00000000-0010-0000-0000-000004000000}" name="dont Patients intubés"/>
    <tableColumn id="5" xr3:uid="{00000000-0010-0000-0000-000005000000}" name="Lits normal disponibles"/>
    <tableColumn id="8" xr3:uid="{00000000-0010-0000-0000-000008000000}" name="Soins intensifs lits libres"/>
    <tableColumn id="9" xr3:uid="{00000000-0010-0000-0000-000009000000}" name="Soins intensifs lits occupés Covid" dataDxfId="20">
      <calculatedColumnFormula>Tableau1[[#This Row],[Patients aux soins intensifs]]</calculatedColumnFormula>
    </tableColumn>
    <tableColumn id="10" xr3:uid="{00000000-0010-0000-0000-00000A000000}" name="Soins intensifs lits occupés non Covid" dataDxfId="19"/>
    <tableColumn id="11" xr3:uid="{00000000-0010-0000-0000-00000B000000}" name="Lits normaux occupés" dataDxfId="18">
      <calculatedColumnFormula>Tableau1[[#This Row],[Patients hospitalisés]]-Tableau1[[#This Row],[Patients aux soins intensifs]]</calculatedColumnFormula>
    </tableColumn>
    <tableColumn id="12" xr3:uid="{00000000-0010-0000-0000-00000C000000}" name="Capacité max en lits normal2" dataDxfId="17">
      <calculatedColumnFormula>Tableau1[[#This Row],[Lits normal disponibles]]+Tableau1[[#This Row],[Lits normaux occupés]]</calculatedColumnFormula>
    </tableColumn>
    <tableColumn id="13" xr3:uid="{00000000-0010-0000-0000-00000D000000}" name="Soins intensifs capacité max2" dataDxfId="16">
      <calculatedColumnFormula>Tableau1[[#This Row],[Soins intensifs lits libres]]+Tableau1[[#This Row],[Soins intensifs lits occupés Covid]]+Tableau1[[#This Row],[Soins intensifs lits occupés non Covid]]</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4" displayName="Tableau4" ref="B29:S50" totalsRowShown="0" headerRowDxfId="15">
  <autoFilter ref="B29:S50" xr:uid="{00000000-0009-0000-0100-000004000000}"/>
  <tableColumns count="18">
    <tableColumn id="1" xr3:uid="{00000000-0010-0000-0100-000001000000}" name="Date" dataDxfId="14"/>
    <tableColumn id="2" xr3:uid="{00000000-0010-0000-0100-000002000000}" name="Patients hospitalisés"/>
    <tableColumn id="3" xr3:uid="{00000000-0010-0000-0100-000003000000}" name="Soins intensifs"/>
    <tableColumn id="4" xr3:uid="{00000000-0010-0000-0100-000004000000}" name="Intubés"/>
    <tableColumn id="5" xr3:uid="{00000000-0010-0000-0100-000005000000}" name="Décès"/>
    <tableColumn id="6" xr3:uid="{00000000-0010-0000-0100-000006000000}" name="Capacité totale lits HFR"/>
    <tableColumn id="11" xr3:uid="{00000000-0010-0000-0100-00000B000000}" name="Lits normaux disponibles pour Covid"/>
    <tableColumn id="7" xr3:uid="{00000000-0010-0000-0100-000007000000}" name="SI Lits occupés Covid"/>
    <tableColumn id="12" xr3:uid="{00000000-0010-0000-0100-00000C000000}" name="Respirateurs disponible"/>
    <tableColumn id="13" xr3:uid="{00000000-0010-0000-0100-00000D000000}" name="Total lits SI"/>
    <tableColumn id="8" xr3:uid="{00000000-0010-0000-0100-000008000000}" name="SI Lits occupés non Covid"/>
    <tableColumn id="9" xr3:uid="{00000000-0010-0000-0100-000009000000}" name="SI Lits libre"/>
    <tableColumn id="16" xr3:uid="{00000000-0010-0000-0100-000010000000}" name="Total des cas avérés Fribourg"/>
    <tableColumn id="17" xr3:uid="{00000000-0010-0000-0100-000011000000}" name="Total décès Fribourg"/>
    <tableColumn id="15" xr3:uid="{00000000-0010-0000-0100-00000F000000}" name="Dont décès EMS"/>
    <tableColumn id="14" xr3:uid="{00000000-0010-0000-0100-00000E000000}" name="Dont décès ASD"/>
    <tableColumn id="18" xr3:uid="{00000000-0010-0000-0100-000012000000}" name="Dont décès domicile"/>
    <tableColumn id="10" xr3:uid="{00000000-0010-0000-0100-00000A000000}" name="Décès Fribourg Dont hors HFR"/>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24" displayName="Tableau24" ref="B7:N28" totalsRowShown="0" headerRowDxfId="13">
  <autoFilter ref="B7:N28" xr:uid="{00000000-0009-0000-0100-000003000000}"/>
  <tableColumns count="13">
    <tableColumn id="1" xr3:uid="{00000000-0010-0000-0200-000001000000}" name="Date" dataDxfId="12">
      <calculatedColumnFormula>Feuil12!B30</calculatedColumnFormula>
    </tableColumn>
    <tableColumn id="2" xr3:uid="{00000000-0010-0000-0200-000002000000}" name="Patients hospitalisés lit normaux">
      <calculatedColumnFormula>Feuil12!C30-Feuil12!D30</calculatedColumnFormula>
    </tableColumn>
    <tableColumn id="3" xr3:uid="{00000000-0010-0000-0200-000003000000}" name="Capacité totale lits HFR">
      <calculatedColumnFormula>Feuil12!G30</calculatedColumnFormula>
    </tableColumn>
    <tableColumn id="12" xr3:uid="{00000000-0010-0000-0200-00000C000000}" name="Lits normaux disponibles pour Covid" dataDxfId="11">
      <calculatedColumnFormula>Feuil12!H30</calculatedColumnFormula>
    </tableColumn>
    <tableColumn id="4" xr3:uid="{00000000-0010-0000-0200-000004000000}" name="Patients Covid soins intensifs">
      <calculatedColumnFormula>Feuil12!D30</calculatedColumnFormula>
    </tableColumn>
    <tableColumn id="5" xr3:uid="{00000000-0010-0000-0200-000005000000}" name="Lits soins intensifs disponible">
      <calculatedColumnFormula>Feuil12!M30</calculatedColumnFormula>
    </tableColumn>
    <tableColumn id="6" xr3:uid="{00000000-0010-0000-0200-000006000000}" name="Patients Covid intubés">
      <calculatedColumnFormula>Feuil12!E30</calculatedColumnFormula>
    </tableColumn>
    <tableColumn id="11" xr3:uid="{00000000-0010-0000-0200-00000B000000}" name="Respirateur disponible" dataDxfId="10">
      <calculatedColumnFormula>Feuil12!J30</calculatedColumnFormula>
    </tableColumn>
    <tableColumn id="7" xr3:uid="{00000000-0010-0000-0200-000007000000}" name="Ancien calcul Respirateur disponible">
      <calculatedColumnFormula>Feuil12!M30+(Feuil12!I30-Feuil12!E30)</calculatedColumnFormula>
    </tableColumn>
    <tableColumn id="13" xr3:uid="{00000000-0010-0000-0200-00000D000000}" name="Total lits SI" dataDxfId="9">
      <calculatedColumnFormula>Feuil12!K30</calculatedColumnFormula>
    </tableColumn>
    <tableColumn id="8" xr3:uid="{00000000-0010-0000-0200-000008000000}" name="Total Cas avérés">
      <calculatedColumnFormula>Feuil12!N30</calculatedColumnFormula>
    </tableColumn>
    <tableColumn id="9" xr3:uid="{00000000-0010-0000-0200-000009000000}" name="Total Décès">
      <calculatedColumnFormula>Feuil12!O30</calculatedColumnFormula>
    </tableColumn>
    <tableColumn id="10" xr3:uid="{00000000-0010-0000-0200-00000A000000}" name="Décès Fribourg Dont hors HFR">
      <calculatedColumnFormula>Feuil12!S30</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au5" displayName="Tableau5" ref="A1:F216" totalsRowShown="0" headerRowDxfId="8" dataDxfId="7" tableBorderDxfId="6">
  <autoFilter ref="A1:F216" xr:uid="{00000000-0009-0000-0100-000005000000}"/>
  <tableColumns count="6">
    <tableColumn id="1" xr3:uid="{00000000-0010-0000-0300-000001000000}" name="Date / Datum" dataDxfId="5"/>
    <tableColumn id="2" xr3:uid="{00000000-0010-0000-0300-000002000000}" name="Personnes hospitalisées / _x000a_Gesamtzahl der hospitalisierte Personen" dataDxfId="4"/>
    <tableColumn id="3" xr3:uid="{00000000-0010-0000-0300-000003000000}" name="dont soins intensifs /_x000a_Auf der Intensivstation" dataDxfId="3"/>
    <tableColumn id="4" xr3:uid="{00000000-0010-0000-0300-000004000000}" name="Total Sortis de l'hôpital /_x000a_Gesamtzahl der Spitalaustritte" dataDxfId="2"/>
    <tableColumn id="5" xr3:uid="{00000000-0010-0000-0300-000005000000}" name="Total décès /_x000a_Anzahl Todesfälle" dataDxfId="1"/>
    <tableColumn id="6" xr3:uid="{00000000-0010-0000-0300-000006000000}" name="Total cas avérés /_x000a_Gesamtzahl der nachgewiesenen Fälle_x000a_"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3.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50"/>
  <sheetViews>
    <sheetView workbookViewId="0">
      <selection activeCell="A19" sqref="A19:I22"/>
    </sheetView>
  </sheetViews>
  <sheetFormatPr baseColWidth="10" defaultRowHeight="14.5" x14ac:dyDescent="0.35"/>
  <cols>
    <col min="2" max="9" width="11.7265625" customWidth="1"/>
    <col min="10" max="10" width="12.7265625" customWidth="1"/>
  </cols>
  <sheetData>
    <row r="2" spans="1:12" x14ac:dyDescent="0.35">
      <c r="A2" s="1" t="s">
        <v>0</v>
      </c>
    </row>
    <row r="3" spans="1:12" x14ac:dyDescent="0.35">
      <c r="A3" s="2"/>
    </row>
    <row r="4" spans="1:12" x14ac:dyDescent="0.35">
      <c r="C4" t="s">
        <v>5</v>
      </c>
      <c r="G4" t="s">
        <v>7</v>
      </c>
    </row>
    <row r="5" spans="1:12" x14ac:dyDescent="0.35">
      <c r="C5" t="s">
        <v>4</v>
      </c>
      <c r="D5" t="s">
        <v>1</v>
      </c>
      <c r="E5" t="s">
        <v>2</v>
      </c>
      <c r="F5" t="s">
        <v>6</v>
      </c>
      <c r="G5" t="s">
        <v>8</v>
      </c>
      <c r="H5" t="s">
        <v>9</v>
      </c>
      <c r="I5" t="s">
        <v>10</v>
      </c>
    </row>
    <row r="6" spans="1:12" x14ac:dyDescent="0.35">
      <c r="B6" s="1">
        <v>43910</v>
      </c>
      <c r="C6">
        <v>20</v>
      </c>
      <c r="D6">
        <v>12</v>
      </c>
      <c r="F6">
        <f>C6-D6-E6</f>
        <v>8</v>
      </c>
      <c r="G6">
        <v>6</v>
      </c>
      <c r="H6">
        <v>4</v>
      </c>
      <c r="I6">
        <f>G6-H6</f>
        <v>2</v>
      </c>
    </row>
    <row r="9" spans="1:12" x14ac:dyDescent="0.35">
      <c r="C9" t="s">
        <v>3</v>
      </c>
    </row>
    <row r="10" spans="1:12" ht="58" x14ac:dyDescent="0.35">
      <c r="B10" s="3" t="s">
        <v>11</v>
      </c>
      <c r="C10" s="3" t="s">
        <v>5</v>
      </c>
      <c r="D10" s="3" t="s">
        <v>7</v>
      </c>
      <c r="E10" s="3" t="s">
        <v>13</v>
      </c>
      <c r="F10" s="3" t="s">
        <v>12</v>
      </c>
      <c r="G10" s="3" t="s">
        <v>14</v>
      </c>
      <c r="H10" s="3" t="s">
        <v>15</v>
      </c>
      <c r="I10" s="3" t="s">
        <v>16</v>
      </c>
      <c r="J10" s="3" t="s">
        <v>17</v>
      </c>
      <c r="K10" s="3" t="s">
        <v>19</v>
      </c>
      <c r="L10" s="3" t="s">
        <v>18</v>
      </c>
    </row>
    <row r="11" spans="1:12" x14ac:dyDescent="0.35">
      <c r="B11" s="8">
        <v>43909</v>
      </c>
      <c r="C11" s="3">
        <v>12</v>
      </c>
      <c r="D11" s="3">
        <v>5</v>
      </c>
      <c r="E11" s="3">
        <v>3</v>
      </c>
      <c r="F11" s="3">
        <v>92</v>
      </c>
      <c r="G11" s="3" t="e">
        <v>#N/A</v>
      </c>
      <c r="H11" s="9">
        <f>Tableau1[[#This Row],[Patients aux soins intensifs]]</f>
        <v>5</v>
      </c>
      <c r="I11" s="9" t="e">
        <v>#N/A</v>
      </c>
      <c r="J11" s="9">
        <f>Tableau1[[#This Row],[Patients hospitalisés]]-Tableau1[[#This Row],[Patients aux soins intensifs]]</f>
        <v>7</v>
      </c>
      <c r="K11" s="9">
        <f>Tableau1[[#This Row],[Lits normal disponibles]]+Tableau1[[#This Row],[Lits normaux occupés]]</f>
        <v>99</v>
      </c>
      <c r="L11" s="9" t="e">
        <f>Tableau1[[#This Row],[Soins intensifs lits libres]]+Tableau1[[#This Row],[Soins intensifs lits occupés Covid]]+Tableau1[[#This Row],[Soins intensifs lits occupés non Covid]]</f>
        <v>#N/A</v>
      </c>
    </row>
    <row r="12" spans="1:12" x14ac:dyDescent="0.35">
      <c r="B12" s="1">
        <v>43910</v>
      </c>
      <c r="C12" s="4">
        <v>20</v>
      </c>
      <c r="D12" s="4">
        <v>6</v>
      </c>
      <c r="E12" s="4">
        <v>4</v>
      </c>
      <c r="F12" s="4">
        <v>112</v>
      </c>
      <c r="G12" s="4">
        <v>8</v>
      </c>
      <c r="H12" s="4">
        <f>Tableau1[[#This Row],[Patients aux soins intensifs]]</f>
        <v>6</v>
      </c>
      <c r="I12" s="5">
        <v>8</v>
      </c>
      <c r="J12" s="6">
        <f>Tableau1[[#This Row],[Patients hospitalisés]]-Tableau1[[#This Row],[Patients aux soins intensifs]]</f>
        <v>14</v>
      </c>
      <c r="K12" s="6">
        <f>Tableau1[[#This Row],[Lits normal disponibles]]+Tableau1[[#This Row],[Lits normaux occupés]]</f>
        <v>126</v>
      </c>
      <c r="L12" s="7">
        <f>Tableau1[[#This Row],[Soins intensifs lits libres]]+Tableau1[[#This Row],[Soins intensifs lits occupés Covid]]+Tableau1[[#This Row],[Soins intensifs lits occupés non Covid]]</f>
        <v>22</v>
      </c>
    </row>
    <row r="19" spans="2:19" x14ac:dyDescent="0.35">
      <c r="C19" s="10" t="s">
        <v>37</v>
      </c>
      <c r="D19" s="10"/>
      <c r="E19" s="10"/>
      <c r="F19" s="10"/>
      <c r="G19" s="10"/>
      <c r="H19" s="10"/>
    </row>
    <row r="20" spans="2:19" x14ac:dyDescent="0.35">
      <c r="C20" s="10"/>
      <c r="D20" s="10"/>
      <c r="E20" s="10"/>
      <c r="F20" s="10"/>
      <c r="G20" s="10"/>
      <c r="H20" s="10"/>
    </row>
    <row r="21" spans="2:19" x14ac:dyDescent="0.35">
      <c r="C21" s="10" t="s">
        <v>38</v>
      </c>
      <c r="D21" s="10"/>
      <c r="E21" s="10"/>
      <c r="F21" s="10"/>
      <c r="G21" s="10"/>
      <c r="H21" s="10"/>
    </row>
    <row r="22" spans="2:19" x14ac:dyDescent="0.35">
      <c r="C22" s="10" t="s">
        <v>39</v>
      </c>
      <c r="D22" s="10"/>
      <c r="E22" s="10"/>
      <c r="F22" s="10"/>
      <c r="G22" s="10"/>
      <c r="H22" s="10"/>
    </row>
    <row r="27" spans="2:19" ht="30" customHeight="1" x14ac:dyDescent="0.35">
      <c r="C27" s="124" t="s">
        <v>31</v>
      </c>
      <c r="D27" s="124"/>
      <c r="E27" s="124"/>
      <c r="F27" s="124"/>
      <c r="G27" s="124"/>
      <c r="H27" s="124"/>
      <c r="I27" s="124"/>
      <c r="J27" s="124"/>
      <c r="K27" s="124"/>
      <c r="L27" s="124"/>
      <c r="M27" s="124"/>
      <c r="N27" s="123" t="s">
        <v>33</v>
      </c>
      <c r="O27" s="123"/>
      <c r="P27" s="123"/>
      <c r="Q27" s="123"/>
      <c r="R27" s="123"/>
      <c r="S27" s="123"/>
    </row>
    <row r="28" spans="2:19" ht="15" customHeight="1" x14ac:dyDescent="0.35">
      <c r="C28" s="124"/>
      <c r="D28" s="124"/>
      <c r="E28" s="124"/>
      <c r="F28" s="124"/>
      <c r="G28" s="124"/>
      <c r="H28" s="124"/>
      <c r="I28" s="124"/>
      <c r="J28" s="124"/>
      <c r="K28" s="124"/>
      <c r="L28" s="124"/>
      <c r="M28" s="124"/>
      <c r="N28" s="123"/>
      <c r="O28" s="123"/>
      <c r="P28" s="123"/>
      <c r="Q28" s="123"/>
      <c r="R28" s="123"/>
      <c r="S28" s="123"/>
    </row>
    <row r="29" spans="2:19" ht="58" x14ac:dyDescent="0.35">
      <c r="B29" s="3" t="s">
        <v>11</v>
      </c>
      <c r="C29" s="3" t="s">
        <v>5</v>
      </c>
      <c r="D29" s="3" t="s">
        <v>24</v>
      </c>
      <c r="E29" s="3" t="s">
        <v>25</v>
      </c>
      <c r="F29" s="3" t="s">
        <v>23</v>
      </c>
      <c r="G29" s="3" t="s">
        <v>45</v>
      </c>
      <c r="H29" s="3" t="s">
        <v>41</v>
      </c>
      <c r="I29" s="3" t="s">
        <v>26</v>
      </c>
      <c r="J29" s="3" t="s">
        <v>42</v>
      </c>
      <c r="K29" s="3" t="s">
        <v>44</v>
      </c>
      <c r="L29" s="3" t="s">
        <v>28</v>
      </c>
      <c r="M29" s="3" t="s">
        <v>27</v>
      </c>
      <c r="N29" s="3" t="s">
        <v>32</v>
      </c>
      <c r="O29" s="3" t="s">
        <v>36</v>
      </c>
      <c r="P29" s="3" t="s">
        <v>46</v>
      </c>
      <c r="Q29" s="3" t="s">
        <v>48</v>
      </c>
      <c r="R29" s="3" t="s">
        <v>47</v>
      </c>
      <c r="S29" s="3" t="s">
        <v>40</v>
      </c>
    </row>
    <row r="30" spans="2:19" x14ac:dyDescent="0.35">
      <c r="B30" s="1">
        <v>43901</v>
      </c>
      <c r="J30">
        <v>0</v>
      </c>
      <c r="N30">
        <v>16</v>
      </c>
      <c r="O30">
        <v>0</v>
      </c>
    </row>
    <row r="31" spans="2:19" x14ac:dyDescent="0.35">
      <c r="B31" s="1">
        <v>43902</v>
      </c>
      <c r="J31">
        <v>0</v>
      </c>
      <c r="N31">
        <v>22</v>
      </c>
      <c r="O31">
        <v>0</v>
      </c>
    </row>
    <row r="32" spans="2:19" x14ac:dyDescent="0.35">
      <c r="B32" s="1">
        <v>43903</v>
      </c>
      <c r="J32">
        <v>0</v>
      </c>
      <c r="N32">
        <v>29</v>
      </c>
      <c r="O32">
        <v>0</v>
      </c>
    </row>
    <row r="33" spans="2:19" x14ac:dyDescent="0.35">
      <c r="B33" s="1">
        <v>43904</v>
      </c>
      <c r="J33">
        <v>0</v>
      </c>
      <c r="N33">
        <v>36</v>
      </c>
      <c r="O33">
        <v>0</v>
      </c>
    </row>
    <row r="34" spans="2:19" x14ac:dyDescent="0.35">
      <c r="B34" s="1">
        <v>43905</v>
      </c>
      <c r="J34">
        <v>0</v>
      </c>
      <c r="N34">
        <v>40</v>
      </c>
      <c r="O34">
        <v>0</v>
      </c>
    </row>
    <row r="35" spans="2:19" x14ac:dyDescent="0.35">
      <c r="B35" s="1">
        <v>43906</v>
      </c>
      <c r="J35">
        <v>0</v>
      </c>
      <c r="N35">
        <v>45</v>
      </c>
      <c r="O35">
        <v>0</v>
      </c>
    </row>
    <row r="36" spans="2:19" x14ac:dyDescent="0.35">
      <c r="B36" s="1">
        <v>43907</v>
      </c>
      <c r="J36">
        <v>0</v>
      </c>
      <c r="N36">
        <v>59</v>
      </c>
      <c r="O36">
        <v>0</v>
      </c>
    </row>
    <row r="37" spans="2:19" x14ac:dyDescent="0.35">
      <c r="B37" s="1">
        <v>43908</v>
      </c>
      <c r="J37">
        <v>0</v>
      </c>
      <c r="N37">
        <v>86</v>
      </c>
      <c r="O37">
        <v>0</v>
      </c>
    </row>
    <row r="38" spans="2:19" x14ac:dyDescent="0.35">
      <c r="B38" s="1">
        <v>43909</v>
      </c>
      <c r="F38">
        <v>1</v>
      </c>
      <c r="J38">
        <v>0</v>
      </c>
      <c r="N38">
        <v>111</v>
      </c>
      <c r="O38">
        <v>1</v>
      </c>
    </row>
    <row r="39" spans="2:19" x14ac:dyDescent="0.35">
      <c r="B39" s="1">
        <v>43910</v>
      </c>
      <c r="C39">
        <v>20</v>
      </c>
      <c r="D39">
        <v>6</v>
      </c>
      <c r="E39">
        <v>4</v>
      </c>
      <c r="F39">
        <v>0</v>
      </c>
      <c r="G39">
        <v>112</v>
      </c>
      <c r="I39">
        <v>6</v>
      </c>
      <c r="J39">
        <v>10</v>
      </c>
      <c r="K39">
        <v>22</v>
      </c>
      <c r="L39">
        <v>8</v>
      </c>
      <c r="M39">
        <v>8</v>
      </c>
      <c r="N39">
        <v>145</v>
      </c>
      <c r="O39">
        <v>1</v>
      </c>
    </row>
    <row r="40" spans="2:19" x14ac:dyDescent="0.35">
      <c r="B40" s="1">
        <v>43911</v>
      </c>
      <c r="C40">
        <v>28</v>
      </c>
      <c r="D40">
        <v>6</v>
      </c>
      <c r="E40">
        <v>3</v>
      </c>
      <c r="F40">
        <v>2</v>
      </c>
      <c r="G40">
        <v>112</v>
      </c>
      <c r="I40">
        <v>6</v>
      </c>
      <c r="J40">
        <v>7</v>
      </c>
      <c r="K40">
        <v>24</v>
      </c>
      <c r="L40">
        <v>14</v>
      </c>
      <c r="M40">
        <v>4</v>
      </c>
      <c r="N40">
        <v>167</v>
      </c>
      <c r="O40">
        <v>2</v>
      </c>
    </row>
    <row r="41" spans="2:19" x14ac:dyDescent="0.35">
      <c r="B41" s="1">
        <v>43912</v>
      </c>
      <c r="C41">
        <v>32</v>
      </c>
      <c r="D41">
        <v>8</v>
      </c>
      <c r="E41">
        <v>8</v>
      </c>
      <c r="F41">
        <v>1</v>
      </c>
      <c r="G41">
        <v>142</v>
      </c>
      <c r="I41">
        <v>6</v>
      </c>
      <c r="J41">
        <v>2</v>
      </c>
      <c r="K41">
        <v>24</v>
      </c>
      <c r="L41">
        <v>14</v>
      </c>
      <c r="M41">
        <v>4</v>
      </c>
      <c r="N41">
        <v>202</v>
      </c>
      <c r="O41">
        <v>3</v>
      </c>
    </row>
    <row r="42" spans="2:19" x14ac:dyDescent="0.35">
      <c r="B42" s="1">
        <v>43913</v>
      </c>
      <c r="C42">
        <v>35</v>
      </c>
      <c r="D42">
        <v>7</v>
      </c>
      <c r="E42">
        <v>6</v>
      </c>
      <c r="F42">
        <v>1</v>
      </c>
      <c r="G42">
        <v>185</v>
      </c>
      <c r="I42">
        <v>7</v>
      </c>
      <c r="J42">
        <v>19</v>
      </c>
      <c r="K42">
        <v>30</v>
      </c>
      <c r="L42">
        <v>5</v>
      </c>
      <c r="M42">
        <v>18</v>
      </c>
      <c r="N42">
        <v>226</v>
      </c>
      <c r="O42">
        <v>4</v>
      </c>
    </row>
    <row r="43" spans="2:19" x14ac:dyDescent="0.35">
      <c r="B43" s="1">
        <v>43914</v>
      </c>
      <c r="C43">
        <v>35</v>
      </c>
      <c r="D43">
        <v>7</v>
      </c>
      <c r="E43">
        <v>7</v>
      </c>
      <c r="F43">
        <v>1</v>
      </c>
      <c r="G43">
        <v>139</v>
      </c>
      <c r="I43">
        <v>7</v>
      </c>
      <c r="J43">
        <v>17</v>
      </c>
      <c r="K43">
        <v>30</v>
      </c>
      <c r="L43">
        <v>6</v>
      </c>
      <c r="M43">
        <v>17</v>
      </c>
      <c r="N43">
        <v>255</v>
      </c>
      <c r="O43">
        <v>5</v>
      </c>
    </row>
    <row r="44" spans="2:19" x14ac:dyDescent="0.35">
      <c r="B44" s="1">
        <v>43915</v>
      </c>
      <c r="C44">
        <v>39</v>
      </c>
      <c r="D44">
        <v>7</v>
      </c>
      <c r="E44">
        <v>6</v>
      </c>
      <c r="F44">
        <v>1</v>
      </c>
      <c r="G44">
        <v>52</v>
      </c>
      <c r="I44">
        <v>7</v>
      </c>
      <c r="J44">
        <v>15</v>
      </c>
      <c r="K44">
        <v>30</v>
      </c>
      <c r="M44">
        <v>15</v>
      </c>
      <c r="N44">
        <v>293</v>
      </c>
      <c r="O44">
        <v>6</v>
      </c>
    </row>
    <row r="45" spans="2:19" x14ac:dyDescent="0.35">
      <c r="B45" s="1">
        <v>43916</v>
      </c>
      <c r="C45">
        <v>44</v>
      </c>
      <c r="D45">
        <v>5</v>
      </c>
      <c r="E45">
        <v>3</v>
      </c>
      <c r="F45">
        <v>3</v>
      </c>
      <c r="G45">
        <v>223</v>
      </c>
      <c r="H45">
        <v>100</v>
      </c>
      <c r="I45">
        <v>5</v>
      </c>
      <c r="J45">
        <v>14</v>
      </c>
      <c r="K45">
        <v>30</v>
      </c>
      <c r="M45">
        <v>14</v>
      </c>
      <c r="N45">
        <v>309</v>
      </c>
      <c r="O45">
        <v>11</v>
      </c>
      <c r="S45">
        <v>2</v>
      </c>
    </row>
    <row r="46" spans="2:19" x14ac:dyDescent="0.35">
      <c r="B46" s="1">
        <v>43917</v>
      </c>
      <c r="C46">
        <v>50</v>
      </c>
      <c r="D46">
        <v>8</v>
      </c>
      <c r="E46">
        <v>7</v>
      </c>
      <c r="F46">
        <v>2</v>
      </c>
      <c r="G46">
        <v>223</v>
      </c>
      <c r="H46">
        <v>76</v>
      </c>
      <c r="I46">
        <v>8</v>
      </c>
      <c r="J46">
        <v>13</v>
      </c>
      <c r="K46">
        <v>30</v>
      </c>
      <c r="M46">
        <v>13</v>
      </c>
      <c r="N46">
        <v>369</v>
      </c>
      <c r="O46">
        <v>15</v>
      </c>
      <c r="S46">
        <v>3</v>
      </c>
    </row>
    <row r="47" spans="2:19" x14ac:dyDescent="0.35">
      <c r="B47" s="1">
        <v>43918</v>
      </c>
      <c r="C47">
        <v>67</v>
      </c>
      <c r="D47">
        <v>12</v>
      </c>
      <c r="E47">
        <v>10</v>
      </c>
      <c r="F47">
        <v>0</v>
      </c>
      <c r="G47">
        <v>223</v>
      </c>
      <c r="H47">
        <v>62</v>
      </c>
      <c r="I47">
        <v>12</v>
      </c>
      <c r="J47">
        <v>11</v>
      </c>
      <c r="K47">
        <v>30</v>
      </c>
      <c r="L47">
        <v>19</v>
      </c>
      <c r="M47">
        <v>18</v>
      </c>
      <c r="N47">
        <v>421</v>
      </c>
      <c r="O47">
        <v>15</v>
      </c>
      <c r="S47">
        <v>3</v>
      </c>
    </row>
    <row r="48" spans="2:19" x14ac:dyDescent="0.35">
      <c r="B48" s="1">
        <v>43919</v>
      </c>
      <c r="C48">
        <v>76</v>
      </c>
      <c r="D48">
        <v>13</v>
      </c>
      <c r="E48">
        <v>13</v>
      </c>
      <c r="F48">
        <v>0</v>
      </c>
      <c r="G48">
        <v>223</v>
      </c>
      <c r="H48">
        <v>63</v>
      </c>
      <c r="I48">
        <v>13</v>
      </c>
      <c r="J48">
        <v>16</v>
      </c>
      <c r="K48">
        <v>30</v>
      </c>
      <c r="M48">
        <v>16</v>
      </c>
      <c r="N48">
        <v>442</v>
      </c>
      <c r="O48">
        <v>16</v>
      </c>
      <c r="S48">
        <v>3</v>
      </c>
    </row>
    <row r="49" spans="2:19" x14ac:dyDescent="0.35">
      <c r="B49" s="1">
        <v>43920</v>
      </c>
      <c r="C49">
        <v>77</v>
      </c>
      <c r="D49">
        <v>16</v>
      </c>
      <c r="E49">
        <v>16</v>
      </c>
      <c r="F49">
        <v>2</v>
      </c>
      <c r="G49">
        <v>223</v>
      </c>
      <c r="H49">
        <v>71</v>
      </c>
      <c r="I49">
        <v>16</v>
      </c>
      <c r="J49">
        <v>9</v>
      </c>
      <c r="K49">
        <v>30</v>
      </c>
      <c r="M49">
        <v>9</v>
      </c>
      <c r="N49">
        <v>477</v>
      </c>
      <c r="O49">
        <v>17</v>
      </c>
      <c r="S49">
        <v>3</v>
      </c>
    </row>
    <row r="50" spans="2:19" x14ac:dyDescent="0.35">
      <c r="B50" s="1">
        <v>43921</v>
      </c>
      <c r="C50">
        <v>77</v>
      </c>
      <c r="D50">
        <v>20</v>
      </c>
      <c r="E50">
        <v>18</v>
      </c>
      <c r="F50">
        <v>0</v>
      </c>
      <c r="G50">
        <v>223</v>
      </c>
      <c r="H50">
        <v>61</v>
      </c>
      <c r="I50">
        <v>20</v>
      </c>
      <c r="J50">
        <v>14</v>
      </c>
      <c r="K50">
        <v>38</v>
      </c>
      <c r="M50">
        <v>14</v>
      </c>
      <c r="N50">
        <v>491</v>
      </c>
      <c r="O50">
        <v>20</v>
      </c>
      <c r="S50">
        <v>3</v>
      </c>
    </row>
  </sheetData>
  <mergeCells count="2">
    <mergeCell ref="N27:S28"/>
    <mergeCell ref="C27:M28"/>
  </mergeCells>
  <pageMargins left="0.7" right="0.7" top="0.75" bottom="0.75" header="0.3" footer="0.3"/>
  <pageSetup paperSize="9"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N28"/>
  <sheetViews>
    <sheetView workbookViewId="0">
      <selection activeCell="A19" sqref="A19:I22"/>
    </sheetView>
  </sheetViews>
  <sheetFormatPr baseColWidth="10" defaultRowHeight="14.5" x14ac:dyDescent="0.35"/>
  <cols>
    <col min="10" max="10" width="0" hidden="1" customWidth="1"/>
  </cols>
  <sheetData>
    <row r="7" spans="2:14" ht="69" customHeight="1" x14ac:dyDescent="0.35">
      <c r="B7" s="3" t="s">
        <v>11</v>
      </c>
      <c r="C7" s="3" t="s">
        <v>20</v>
      </c>
      <c r="D7" s="3" t="s">
        <v>45</v>
      </c>
      <c r="E7" s="3" t="s">
        <v>41</v>
      </c>
      <c r="F7" s="3" t="s">
        <v>29</v>
      </c>
      <c r="G7" s="3" t="s">
        <v>21</v>
      </c>
      <c r="H7" s="3" t="s">
        <v>30</v>
      </c>
      <c r="I7" s="3" t="s">
        <v>22</v>
      </c>
      <c r="J7" s="3" t="s">
        <v>43</v>
      </c>
      <c r="K7" s="3" t="s">
        <v>44</v>
      </c>
      <c r="L7" s="3" t="s">
        <v>35</v>
      </c>
      <c r="M7" s="3" t="s">
        <v>34</v>
      </c>
      <c r="N7" s="3" t="s">
        <v>40</v>
      </c>
    </row>
    <row r="8" spans="2:14" x14ac:dyDescent="0.35">
      <c r="B8" s="1">
        <f>Feuil12!B30</f>
        <v>43901</v>
      </c>
      <c r="C8">
        <f>Feuil12!C30-Feuil12!D30</f>
        <v>0</v>
      </c>
      <c r="D8">
        <f>Feuil12!G30</f>
        <v>0</v>
      </c>
      <c r="E8">
        <f>Feuil12!H30</f>
        <v>0</v>
      </c>
      <c r="F8">
        <f>Feuil12!D30</f>
        <v>0</v>
      </c>
      <c r="G8">
        <f>Feuil12!M30</f>
        <v>0</v>
      </c>
      <c r="H8">
        <f>Feuil12!E30</f>
        <v>0</v>
      </c>
      <c r="I8">
        <f>Feuil12!J30</f>
        <v>0</v>
      </c>
      <c r="J8">
        <f>Feuil12!M30+(Feuil12!I30-Feuil12!E30)</f>
        <v>0</v>
      </c>
      <c r="K8">
        <f>Feuil12!K30</f>
        <v>0</v>
      </c>
      <c r="L8">
        <f>Feuil12!N30</f>
        <v>16</v>
      </c>
      <c r="M8">
        <f>Feuil12!O30</f>
        <v>0</v>
      </c>
      <c r="N8">
        <f>Feuil12!S30</f>
        <v>0</v>
      </c>
    </row>
    <row r="9" spans="2:14" x14ac:dyDescent="0.35">
      <c r="B9" s="1">
        <f>Feuil12!B31</f>
        <v>43902</v>
      </c>
      <c r="C9">
        <f>Feuil12!C31-Feuil12!D31</f>
        <v>0</v>
      </c>
      <c r="D9">
        <f>Feuil12!G31</f>
        <v>0</v>
      </c>
      <c r="E9">
        <f>Feuil12!H31</f>
        <v>0</v>
      </c>
      <c r="F9">
        <f>Feuil12!D31</f>
        <v>0</v>
      </c>
      <c r="G9">
        <f>Feuil12!M31</f>
        <v>0</v>
      </c>
      <c r="H9">
        <f>Feuil12!E31</f>
        <v>0</v>
      </c>
      <c r="I9">
        <f>Feuil12!J31</f>
        <v>0</v>
      </c>
      <c r="J9">
        <f>Feuil12!M31+(Feuil12!I31-Feuil12!E31)</f>
        <v>0</v>
      </c>
      <c r="K9">
        <f>Feuil12!K31</f>
        <v>0</v>
      </c>
      <c r="L9">
        <f>Feuil12!N31</f>
        <v>22</v>
      </c>
      <c r="M9">
        <f>Feuil12!O31</f>
        <v>0</v>
      </c>
      <c r="N9">
        <f>Feuil12!S31</f>
        <v>0</v>
      </c>
    </row>
    <row r="10" spans="2:14" x14ac:dyDescent="0.35">
      <c r="B10" s="1">
        <f>Feuil12!B32</f>
        <v>43903</v>
      </c>
      <c r="C10">
        <f>Feuil12!C32-Feuil12!D32</f>
        <v>0</v>
      </c>
      <c r="D10">
        <f>Feuil12!G32</f>
        <v>0</v>
      </c>
      <c r="E10">
        <f>Feuil12!H32</f>
        <v>0</v>
      </c>
      <c r="F10">
        <f>Feuil12!D32</f>
        <v>0</v>
      </c>
      <c r="G10">
        <f>Feuil12!M32</f>
        <v>0</v>
      </c>
      <c r="H10">
        <f>Feuil12!E32</f>
        <v>0</v>
      </c>
      <c r="I10">
        <f>Feuil12!J32</f>
        <v>0</v>
      </c>
      <c r="J10">
        <f>Feuil12!M32+(Feuil12!I32-Feuil12!E32)</f>
        <v>0</v>
      </c>
      <c r="K10">
        <f>Feuil12!K32</f>
        <v>0</v>
      </c>
      <c r="L10">
        <f>Feuil12!N32</f>
        <v>29</v>
      </c>
      <c r="M10">
        <f>Feuil12!O32</f>
        <v>0</v>
      </c>
      <c r="N10">
        <f>Feuil12!S32</f>
        <v>0</v>
      </c>
    </row>
    <row r="11" spans="2:14" x14ac:dyDescent="0.35">
      <c r="B11" s="1">
        <f>Feuil12!B33</f>
        <v>43904</v>
      </c>
      <c r="C11">
        <f>Feuil12!C33-Feuil12!D33</f>
        <v>0</v>
      </c>
      <c r="D11">
        <f>Feuil12!G33</f>
        <v>0</v>
      </c>
      <c r="E11">
        <f>Feuil12!H33</f>
        <v>0</v>
      </c>
      <c r="F11">
        <f>Feuil12!D33</f>
        <v>0</v>
      </c>
      <c r="G11">
        <f>Feuil12!M33</f>
        <v>0</v>
      </c>
      <c r="H11">
        <f>Feuil12!E33</f>
        <v>0</v>
      </c>
      <c r="I11">
        <f>Feuil12!J33</f>
        <v>0</v>
      </c>
      <c r="J11">
        <f>Feuil12!M33+(Feuil12!I33-Feuil12!E33)</f>
        <v>0</v>
      </c>
      <c r="K11">
        <f>Feuil12!K33</f>
        <v>0</v>
      </c>
      <c r="L11">
        <f>Feuil12!N33</f>
        <v>36</v>
      </c>
      <c r="M11">
        <f>Feuil12!O33</f>
        <v>0</v>
      </c>
      <c r="N11">
        <f>Feuil12!S33</f>
        <v>0</v>
      </c>
    </row>
    <row r="12" spans="2:14" x14ac:dyDescent="0.35">
      <c r="B12" s="1">
        <f>Feuil12!B34</f>
        <v>43905</v>
      </c>
      <c r="C12">
        <f>Feuil12!C34-Feuil12!D34</f>
        <v>0</v>
      </c>
      <c r="D12">
        <f>Feuil12!G34</f>
        <v>0</v>
      </c>
      <c r="E12">
        <f>Feuil12!H34</f>
        <v>0</v>
      </c>
      <c r="F12">
        <f>Feuil12!D34</f>
        <v>0</v>
      </c>
      <c r="G12">
        <f>Feuil12!M34</f>
        <v>0</v>
      </c>
      <c r="H12">
        <f>Feuil12!E34</f>
        <v>0</v>
      </c>
      <c r="I12">
        <f>Feuil12!J34</f>
        <v>0</v>
      </c>
      <c r="J12">
        <f>Feuil12!M34+(Feuil12!I34-Feuil12!E34)</f>
        <v>0</v>
      </c>
      <c r="K12">
        <f>Feuil12!K34</f>
        <v>0</v>
      </c>
      <c r="L12">
        <f>Feuil12!N34</f>
        <v>40</v>
      </c>
      <c r="M12">
        <f>Feuil12!O34</f>
        <v>0</v>
      </c>
      <c r="N12">
        <f>Feuil12!S34</f>
        <v>0</v>
      </c>
    </row>
    <row r="13" spans="2:14" x14ac:dyDescent="0.35">
      <c r="B13" s="1">
        <f>Feuil12!B35</f>
        <v>43906</v>
      </c>
      <c r="C13">
        <f>Feuil12!C35-Feuil12!D35</f>
        <v>0</v>
      </c>
      <c r="D13">
        <f>Feuil12!G35</f>
        <v>0</v>
      </c>
      <c r="E13">
        <f>Feuil12!H35</f>
        <v>0</v>
      </c>
      <c r="F13">
        <f>Feuil12!D35</f>
        <v>0</v>
      </c>
      <c r="G13">
        <f>Feuil12!M35</f>
        <v>0</v>
      </c>
      <c r="H13">
        <f>Feuil12!E35</f>
        <v>0</v>
      </c>
      <c r="I13">
        <f>Feuil12!J35</f>
        <v>0</v>
      </c>
      <c r="J13">
        <f>Feuil12!M35+(Feuil12!I35-Feuil12!E35)</f>
        <v>0</v>
      </c>
      <c r="K13">
        <f>Feuil12!K35</f>
        <v>0</v>
      </c>
      <c r="L13">
        <f>Feuil12!N35</f>
        <v>45</v>
      </c>
      <c r="M13">
        <f>Feuil12!O35</f>
        <v>0</v>
      </c>
      <c r="N13">
        <f>Feuil12!S35</f>
        <v>0</v>
      </c>
    </row>
    <row r="14" spans="2:14" x14ac:dyDescent="0.35">
      <c r="B14" s="1">
        <f>Feuil12!B36</f>
        <v>43907</v>
      </c>
      <c r="C14">
        <f>Feuil12!C36-Feuil12!D36</f>
        <v>0</v>
      </c>
      <c r="D14">
        <f>Feuil12!G36</f>
        <v>0</v>
      </c>
      <c r="E14">
        <f>Feuil12!H36</f>
        <v>0</v>
      </c>
      <c r="F14">
        <f>Feuil12!D36</f>
        <v>0</v>
      </c>
      <c r="G14">
        <f>Feuil12!M36</f>
        <v>0</v>
      </c>
      <c r="H14">
        <f>Feuil12!E36</f>
        <v>0</v>
      </c>
      <c r="I14">
        <f>Feuil12!J36</f>
        <v>0</v>
      </c>
      <c r="J14">
        <f>Feuil12!M36+(Feuil12!I36-Feuil12!E36)</f>
        <v>0</v>
      </c>
      <c r="K14">
        <f>Feuil12!K36</f>
        <v>0</v>
      </c>
      <c r="L14">
        <f>Feuil12!N36</f>
        <v>59</v>
      </c>
      <c r="M14">
        <f>Feuil12!O36</f>
        <v>0</v>
      </c>
      <c r="N14">
        <f>Feuil12!S36</f>
        <v>0</v>
      </c>
    </row>
    <row r="15" spans="2:14" x14ac:dyDescent="0.35">
      <c r="B15" s="1">
        <f>Feuil12!B37</f>
        <v>43908</v>
      </c>
      <c r="C15">
        <f>Feuil12!C37-Feuil12!D37</f>
        <v>0</v>
      </c>
      <c r="D15">
        <f>Feuil12!G37</f>
        <v>0</v>
      </c>
      <c r="E15">
        <f>Feuil12!H37</f>
        <v>0</v>
      </c>
      <c r="F15">
        <f>Feuil12!D37</f>
        <v>0</v>
      </c>
      <c r="G15">
        <f>Feuil12!M37</f>
        <v>0</v>
      </c>
      <c r="H15">
        <f>Feuil12!E37</f>
        <v>0</v>
      </c>
      <c r="I15">
        <f>Feuil12!J37</f>
        <v>0</v>
      </c>
      <c r="J15">
        <f>Feuil12!M37+(Feuil12!I37-Feuil12!E37)</f>
        <v>0</v>
      </c>
      <c r="K15">
        <f>Feuil12!K37</f>
        <v>0</v>
      </c>
      <c r="L15">
        <f>Feuil12!N37</f>
        <v>86</v>
      </c>
      <c r="M15">
        <f>Feuil12!O37</f>
        <v>0</v>
      </c>
      <c r="N15">
        <f>Feuil12!S37</f>
        <v>0</v>
      </c>
    </row>
    <row r="16" spans="2:14" x14ac:dyDescent="0.35">
      <c r="B16" s="1">
        <f>Feuil12!B38</f>
        <v>43909</v>
      </c>
      <c r="C16">
        <f>Feuil12!C38-Feuil12!D38</f>
        <v>0</v>
      </c>
      <c r="D16">
        <f>Feuil12!G38</f>
        <v>0</v>
      </c>
      <c r="E16">
        <f>Feuil12!H38</f>
        <v>0</v>
      </c>
      <c r="F16">
        <f>Feuil12!D38</f>
        <v>0</v>
      </c>
      <c r="G16">
        <f>Feuil12!M38</f>
        <v>0</v>
      </c>
      <c r="H16">
        <f>Feuil12!E38</f>
        <v>0</v>
      </c>
      <c r="I16">
        <f>Feuil12!J38</f>
        <v>0</v>
      </c>
      <c r="J16">
        <f>Feuil12!M38+(Feuil12!I38-Feuil12!E38)</f>
        <v>0</v>
      </c>
      <c r="K16">
        <f>Feuil12!K38</f>
        <v>0</v>
      </c>
      <c r="L16">
        <f>Feuil12!N38</f>
        <v>111</v>
      </c>
      <c r="M16">
        <f>Feuil12!O38</f>
        <v>1</v>
      </c>
      <c r="N16">
        <f>Feuil12!S38</f>
        <v>0</v>
      </c>
    </row>
    <row r="17" spans="2:14" x14ac:dyDescent="0.35">
      <c r="B17" s="1">
        <f>Feuil12!B39</f>
        <v>43910</v>
      </c>
      <c r="C17">
        <f>Feuil12!C39-Feuil12!D39</f>
        <v>14</v>
      </c>
      <c r="D17">
        <f>Feuil12!G39</f>
        <v>112</v>
      </c>
      <c r="E17">
        <f>Feuil12!H39</f>
        <v>0</v>
      </c>
      <c r="F17">
        <f>Feuil12!D39</f>
        <v>6</v>
      </c>
      <c r="G17">
        <f>Feuil12!M39</f>
        <v>8</v>
      </c>
      <c r="H17">
        <f>Feuil12!E39</f>
        <v>4</v>
      </c>
      <c r="I17">
        <f>Feuil12!J39</f>
        <v>10</v>
      </c>
      <c r="J17">
        <f>Feuil12!M39+(Feuil12!I39-Feuil12!E39)</f>
        <v>10</v>
      </c>
      <c r="K17">
        <f>Feuil12!K39</f>
        <v>22</v>
      </c>
      <c r="L17">
        <f>Feuil12!N39</f>
        <v>145</v>
      </c>
      <c r="M17">
        <f>Feuil12!O39</f>
        <v>1</v>
      </c>
      <c r="N17">
        <f>Feuil12!S39</f>
        <v>0</v>
      </c>
    </row>
    <row r="18" spans="2:14" x14ac:dyDescent="0.35">
      <c r="B18" s="1">
        <f>Feuil12!B40</f>
        <v>43911</v>
      </c>
      <c r="C18">
        <f>Feuil12!C40-Feuil12!D40</f>
        <v>22</v>
      </c>
      <c r="D18">
        <f>Feuil12!G40</f>
        <v>112</v>
      </c>
      <c r="E18">
        <f>Feuil12!H40</f>
        <v>0</v>
      </c>
      <c r="F18">
        <f>Feuil12!D40</f>
        <v>6</v>
      </c>
      <c r="G18">
        <f>Feuil12!M40</f>
        <v>4</v>
      </c>
      <c r="H18">
        <f>Feuil12!E40</f>
        <v>3</v>
      </c>
      <c r="I18">
        <f>Feuil12!J40</f>
        <v>7</v>
      </c>
      <c r="J18">
        <f>Feuil12!M40+(Feuil12!I40-Feuil12!E40)</f>
        <v>7</v>
      </c>
      <c r="K18">
        <f>Feuil12!K40</f>
        <v>24</v>
      </c>
      <c r="L18">
        <f>Feuil12!N40</f>
        <v>167</v>
      </c>
      <c r="M18">
        <f>Feuil12!O40</f>
        <v>2</v>
      </c>
      <c r="N18">
        <f>Feuil12!S40</f>
        <v>0</v>
      </c>
    </row>
    <row r="19" spans="2:14" x14ac:dyDescent="0.35">
      <c r="B19" s="1">
        <f>Feuil12!B41</f>
        <v>43912</v>
      </c>
      <c r="C19">
        <f>Feuil12!C41-Feuil12!D41</f>
        <v>24</v>
      </c>
      <c r="D19">
        <f>Feuil12!G41</f>
        <v>142</v>
      </c>
      <c r="E19">
        <f>Feuil12!H41</f>
        <v>0</v>
      </c>
      <c r="F19">
        <f>Feuil12!D41</f>
        <v>8</v>
      </c>
      <c r="G19">
        <f>Feuil12!M41</f>
        <v>4</v>
      </c>
      <c r="H19">
        <f>Feuil12!E41</f>
        <v>8</v>
      </c>
      <c r="I19">
        <f>Feuil12!J41</f>
        <v>2</v>
      </c>
      <c r="J19">
        <f>Feuil12!M41+(Feuil12!I41-Feuil12!E41)</f>
        <v>2</v>
      </c>
      <c r="K19">
        <f>Feuil12!K41</f>
        <v>24</v>
      </c>
      <c r="L19">
        <f>Feuil12!N41</f>
        <v>202</v>
      </c>
      <c r="M19">
        <f>Feuil12!O41</f>
        <v>3</v>
      </c>
      <c r="N19">
        <f>Feuil12!S41</f>
        <v>0</v>
      </c>
    </row>
    <row r="20" spans="2:14" x14ac:dyDescent="0.35">
      <c r="B20" s="1">
        <f>Feuil12!B42</f>
        <v>43913</v>
      </c>
      <c r="C20">
        <f>Feuil12!C42-Feuil12!D42</f>
        <v>28</v>
      </c>
      <c r="D20">
        <f>Feuil12!G42</f>
        <v>185</v>
      </c>
      <c r="E20">
        <f>Feuil12!H42</f>
        <v>0</v>
      </c>
      <c r="F20">
        <f>Feuil12!D42</f>
        <v>7</v>
      </c>
      <c r="G20">
        <f>Feuil12!M42</f>
        <v>18</v>
      </c>
      <c r="H20">
        <f>Feuil12!E42</f>
        <v>6</v>
      </c>
      <c r="I20">
        <f>Feuil12!J42</f>
        <v>19</v>
      </c>
      <c r="J20">
        <f>Feuil12!M42+(Feuil12!I42-Feuil12!E42)</f>
        <v>19</v>
      </c>
      <c r="K20">
        <f>Feuil12!K42</f>
        <v>30</v>
      </c>
      <c r="L20">
        <f>Feuil12!N42</f>
        <v>226</v>
      </c>
      <c r="M20">
        <f>Feuil12!O42</f>
        <v>4</v>
      </c>
      <c r="N20">
        <f>Feuil12!S42</f>
        <v>0</v>
      </c>
    </row>
    <row r="21" spans="2:14" x14ac:dyDescent="0.35">
      <c r="B21" s="1">
        <f>Feuil12!B43</f>
        <v>43914</v>
      </c>
      <c r="C21">
        <f>Feuil12!C43-Feuil12!D43</f>
        <v>28</v>
      </c>
      <c r="D21">
        <f>Feuil12!G43</f>
        <v>139</v>
      </c>
      <c r="E21">
        <f>Feuil12!H43</f>
        <v>0</v>
      </c>
      <c r="F21">
        <f>Feuil12!D43</f>
        <v>7</v>
      </c>
      <c r="G21">
        <f>Feuil12!M43</f>
        <v>17</v>
      </c>
      <c r="H21">
        <f>Feuil12!E43</f>
        <v>7</v>
      </c>
      <c r="I21">
        <f>Feuil12!J43</f>
        <v>17</v>
      </c>
      <c r="J21">
        <f>Feuil12!M43+(Feuil12!I43-Feuil12!E43)</f>
        <v>17</v>
      </c>
      <c r="K21">
        <f>Feuil12!K43</f>
        <v>30</v>
      </c>
      <c r="L21">
        <f>Feuil12!N43</f>
        <v>255</v>
      </c>
      <c r="M21">
        <f>Feuil12!O43</f>
        <v>5</v>
      </c>
      <c r="N21">
        <f>Feuil12!S43</f>
        <v>0</v>
      </c>
    </row>
    <row r="22" spans="2:14" x14ac:dyDescent="0.35">
      <c r="B22" s="1">
        <f>Feuil12!B44</f>
        <v>43915</v>
      </c>
      <c r="C22">
        <f>Feuil12!C44-Feuil12!D44</f>
        <v>32</v>
      </c>
      <c r="D22">
        <f>Feuil12!G44</f>
        <v>52</v>
      </c>
      <c r="E22">
        <f>Feuil12!H44</f>
        <v>0</v>
      </c>
      <c r="F22">
        <f>Feuil12!D44</f>
        <v>7</v>
      </c>
      <c r="G22">
        <f>Feuil12!M44</f>
        <v>15</v>
      </c>
      <c r="H22">
        <f>Feuil12!E44</f>
        <v>6</v>
      </c>
      <c r="I22">
        <f>Feuil12!J44</f>
        <v>15</v>
      </c>
      <c r="J22" s="11">
        <v>15</v>
      </c>
      <c r="K22" s="12">
        <f>Feuil12!K44</f>
        <v>30</v>
      </c>
      <c r="L22">
        <f>Feuil12!N44</f>
        <v>293</v>
      </c>
      <c r="M22">
        <f>Feuil12!O44</f>
        <v>6</v>
      </c>
      <c r="N22">
        <f>Feuil12!S44</f>
        <v>0</v>
      </c>
    </row>
    <row r="23" spans="2:14" x14ac:dyDescent="0.35">
      <c r="B23" s="1">
        <f>Feuil12!B45</f>
        <v>43916</v>
      </c>
      <c r="C23">
        <f>Feuil12!C45-Feuil12!D45</f>
        <v>39</v>
      </c>
      <c r="D23">
        <f>Feuil12!G45</f>
        <v>223</v>
      </c>
      <c r="E23">
        <f>Feuil12!H45</f>
        <v>100</v>
      </c>
      <c r="F23">
        <f>Feuil12!D45</f>
        <v>5</v>
      </c>
      <c r="G23">
        <f>Feuil12!M45</f>
        <v>14</v>
      </c>
      <c r="H23">
        <f>Feuil12!E45</f>
        <v>3</v>
      </c>
      <c r="I23">
        <f>Feuil12!J45</f>
        <v>14</v>
      </c>
      <c r="J23" s="11">
        <v>14</v>
      </c>
      <c r="K23" s="12">
        <f>Feuil12!K45</f>
        <v>30</v>
      </c>
      <c r="L23">
        <f>Feuil12!N45</f>
        <v>309</v>
      </c>
      <c r="M23">
        <f>Feuil12!O45</f>
        <v>11</v>
      </c>
      <c r="N23">
        <f>Feuil12!S45</f>
        <v>2</v>
      </c>
    </row>
    <row r="24" spans="2:14" x14ac:dyDescent="0.35">
      <c r="B24" s="1">
        <f>Feuil12!B46</f>
        <v>43917</v>
      </c>
      <c r="C24">
        <f>Feuil12!C46-Feuil12!D46</f>
        <v>42</v>
      </c>
      <c r="D24">
        <f>Feuil12!G46</f>
        <v>223</v>
      </c>
      <c r="E24">
        <f>Feuil12!H46</f>
        <v>76</v>
      </c>
      <c r="F24">
        <f>Feuil12!D46</f>
        <v>8</v>
      </c>
      <c r="G24">
        <f>Feuil12!M46</f>
        <v>13</v>
      </c>
      <c r="H24">
        <f>Feuil12!E46</f>
        <v>7</v>
      </c>
      <c r="I24" s="13">
        <f>Feuil12!J46</f>
        <v>13</v>
      </c>
      <c r="J24">
        <f>Feuil12!M46+(Feuil12!I46-Feuil12!E46)</f>
        <v>14</v>
      </c>
      <c r="K24" s="13">
        <f>Feuil12!K46</f>
        <v>30</v>
      </c>
      <c r="L24">
        <f>Feuil12!N46</f>
        <v>369</v>
      </c>
      <c r="M24">
        <f>Feuil12!O46</f>
        <v>15</v>
      </c>
      <c r="N24">
        <f>Feuil12!S46</f>
        <v>3</v>
      </c>
    </row>
    <row r="25" spans="2:14" x14ac:dyDescent="0.35">
      <c r="B25" s="1">
        <f>Feuil12!B47</f>
        <v>43918</v>
      </c>
      <c r="C25">
        <f>Feuil12!C47-Feuil12!D47</f>
        <v>55</v>
      </c>
      <c r="D25">
        <f>Feuil12!G47</f>
        <v>223</v>
      </c>
      <c r="E25" s="13">
        <f>Feuil12!H47</f>
        <v>62</v>
      </c>
      <c r="F25">
        <f>Feuil12!D47</f>
        <v>12</v>
      </c>
      <c r="G25">
        <f>Feuil12!M47</f>
        <v>18</v>
      </c>
      <c r="H25">
        <f>Feuil12!E47</f>
        <v>10</v>
      </c>
      <c r="I25" s="13">
        <f>Feuil12!J47</f>
        <v>11</v>
      </c>
      <c r="J25">
        <f>Feuil12!M47+(Feuil12!I47-Feuil12!E47)</f>
        <v>20</v>
      </c>
      <c r="K25" s="13">
        <f>Feuil12!K47</f>
        <v>30</v>
      </c>
      <c r="L25">
        <f>Feuil12!N47</f>
        <v>421</v>
      </c>
      <c r="M25">
        <f>Feuil12!O47</f>
        <v>15</v>
      </c>
      <c r="N25">
        <f>Feuil12!S47</f>
        <v>3</v>
      </c>
    </row>
    <row r="26" spans="2:14" x14ac:dyDescent="0.35">
      <c r="B26" s="1">
        <f>Feuil12!B48</f>
        <v>43919</v>
      </c>
      <c r="C26">
        <f>Feuil12!C48-Feuil12!D48</f>
        <v>63</v>
      </c>
      <c r="D26">
        <f>Feuil12!G48</f>
        <v>223</v>
      </c>
      <c r="E26" s="13">
        <f>Feuil12!H48</f>
        <v>63</v>
      </c>
      <c r="F26">
        <f>Feuil12!D48</f>
        <v>13</v>
      </c>
      <c r="G26">
        <f>Feuil12!M48</f>
        <v>16</v>
      </c>
      <c r="H26">
        <f>Feuil12!E48</f>
        <v>13</v>
      </c>
      <c r="I26" s="13">
        <f>Feuil12!J48</f>
        <v>16</v>
      </c>
      <c r="J26">
        <f>Feuil12!M48+(Feuil12!I48-Feuil12!E48)</f>
        <v>16</v>
      </c>
      <c r="K26" s="13">
        <f>Feuil12!K48</f>
        <v>30</v>
      </c>
      <c r="L26">
        <f>Feuil12!N48</f>
        <v>442</v>
      </c>
      <c r="M26">
        <f>Feuil12!O48</f>
        <v>16</v>
      </c>
      <c r="N26">
        <f>Feuil12!S48</f>
        <v>3</v>
      </c>
    </row>
    <row r="27" spans="2:14" x14ac:dyDescent="0.35">
      <c r="B27" s="1">
        <f>Feuil12!B49</f>
        <v>43920</v>
      </c>
      <c r="C27">
        <f>Feuil12!C49-Feuil12!D49</f>
        <v>61</v>
      </c>
      <c r="D27">
        <f>Feuil12!G49</f>
        <v>223</v>
      </c>
      <c r="E27" s="13">
        <f>Feuil12!H49</f>
        <v>71</v>
      </c>
      <c r="F27">
        <f>Feuil12!D49</f>
        <v>16</v>
      </c>
      <c r="G27">
        <f>Feuil12!M49</f>
        <v>9</v>
      </c>
      <c r="H27">
        <f>Feuil12!E49</f>
        <v>16</v>
      </c>
      <c r="I27" s="13">
        <f>Feuil12!J49</f>
        <v>9</v>
      </c>
      <c r="J27">
        <f>Feuil12!M49+(Feuil12!I49-Feuil12!E49)</f>
        <v>9</v>
      </c>
      <c r="K27" s="13">
        <f>Feuil12!K49</f>
        <v>30</v>
      </c>
      <c r="L27">
        <f>Feuil12!N49</f>
        <v>477</v>
      </c>
      <c r="M27">
        <f>Feuil12!O49</f>
        <v>17</v>
      </c>
      <c r="N27">
        <f>Feuil12!S49</f>
        <v>3</v>
      </c>
    </row>
    <row r="28" spans="2:14" x14ac:dyDescent="0.35">
      <c r="B28" s="1">
        <f>Feuil12!B50</f>
        <v>43921</v>
      </c>
      <c r="C28">
        <f>Feuil12!C50-Feuil12!D50</f>
        <v>57</v>
      </c>
      <c r="D28">
        <f>Feuil12!G50</f>
        <v>223</v>
      </c>
      <c r="E28" s="13">
        <f>Feuil12!H50</f>
        <v>61</v>
      </c>
      <c r="F28">
        <f>Feuil12!D50</f>
        <v>20</v>
      </c>
      <c r="G28">
        <f>Feuil12!M50</f>
        <v>14</v>
      </c>
      <c r="H28">
        <f>Feuil12!E50</f>
        <v>18</v>
      </c>
      <c r="I28" s="13">
        <f>Feuil12!J50</f>
        <v>14</v>
      </c>
      <c r="J28">
        <f>Feuil12!M50+(Feuil12!I50-Feuil12!E50)</f>
        <v>16</v>
      </c>
      <c r="K28" s="13">
        <f>Feuil12!K50</f>
        <v>38</v>
      </c>
      <c r="L28">
        <f>Feuil12!N50</f>
        <v>491</v>
      </c>
      <c r="M28">
        <f>Feuil12!O50</f>
        <v>20</v>
      </c>
      <c r="N28">
        <f>Feuil12!S50</f>
        <v>3</v>
      </c>
    </row>
  </sheetData>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6"/>
  <sheetViews>
    <sheetView tabSelected="1" zoomScaleNormal="100" workbookViewId="0">
      <pane ySplit="1" topLeftCell="A207" activePane="bottomLeft" state="frozen"/>
      <selection pane="bottomLeft" activeCell="F217" sqref="F217"/>
    </sheetView>
  </sheetViews>
  <sheetFormatPr baseColWidth="10" defaultRowHeight="14.5" x14ac:dyDescent="0.35"/>
  <cols>
    <col min="1" max="1" width="11.1796875" bestFit="1" customWidth="1"/>
    <col min="2" max="2" width="40" bestFit="1" customWidth="1"/>
    <col min="3" max="3" width="23.81640625" bestFit="1" customWidth="1"/>
    <col min="4" max="4" width="30.54296875" bestFit="1" customWidth="1"/>
    <col min="5" max="5" width="20.1796875" customWidth="1"/>
    <col min="6" max="6" width="27.1796875" customWidth="1"/>
    <col min="7" max="7" width="55.81640625" customWidth="1"/>
    <col min="8" max="8" width="45.54296875" customWidth="1"/>
  </cols>
  <sheetData>
    <row r="1" spans="1:6" s="14" customFormat="1" ht="43.5" customHeight="1" x14ac:dyDescent="0.35">
      <c r="A1" s="39" t="s">
        <v>53</v>
      </c>
      <c r="B1" s="40" t="s">
        <v>57</v>
      </c>
      <c r="C1" s="40" t="s">
        <v>55</v>
      </c>
      <c r="D1" s="40" t="s">
        <v>56</v>
      </c>
      <c r="E1" s="40" t="s">
        <v>54</v>
      </c>
      <c r="F1" s="41" t="s">
        <v>58</v>
      </c>
    </row>
    <row r="2" spans="1:6" x14ac:dyDescent="0.35">
      <c r="A2" s="24">
        <v>43901</v>
      </c>
      <c r="B2" s="25"/>
      <c r="C2" s="26"/>
      <c r="D2" s="26"/>
      <c r="E2" s="26">
        <v>0</v>
      </c>
      <c r="F2" s="27">
        <v>16</v>
      </c>
    </row>
    <row r="3" spans="1:6" x14ac:dyDescent="0.35">
      <c r="A3" s="109">
        <v>43902</v>
      </c>
      <c r="B3" s="110"/>
      <c r="C3" s="113"/>
      <c r="D3" s="113"/>
      <c r="E3" s="113">
        <v>0</v>
      </c>
      <c r="F3" s="114">
        <v>22</v>
      </c>
    </row>
    <row r="4" spans="1:6" x14ac:dyDescent="0.35">
      <c r="A4" s="22">
        <v>43903</v>
      </c>
      <c r="B4" s="15"/>
      <c r="C4" s="16"/>
      <c r="D4" s="16"/>
      <c r="E4" s="16">
        <v>0</v>
      </c>
      <c r="F4" s="29">
        <v>29</v>
      </c>
    </row>
    <row r="5" spans="1:6" x14ac:dyDescent="0.35">
      <c r="A5" s="109">
        <v>43904</v>
      </c>
      <c r="B5" s="110"/>
      <c r="C5" s="113"/>
      <c r="D5" s="113"/>
      <c r="E5" s="113">
        <v>0</v>
      </c>
      <c r="F5" s="114">
        <v>36</v>
      </c>
    </row>
    <row r="6" spans="1:6" x14ac:dyDescent="0.35">
      <c r="A6" s="22">
        <v>43905</v>
      </c>
      <c r="B6" s="15"/>
      <c r="C6" s="16"/>
      <c r="D6" s="16"/>
      <c r="E6" s="16">
        <v>0</v>
      </c>
      <c r="F6" s="29">
        <v>40</v>
      </c>
    </row>
    <row r="7" spans="1:6" x14ac:dyDescent="0.35">
      <c r="A7" s="109">
        <v>43906</v>
      </c>
      <c r="B7" s="110"/>
      <c r="C7" s="113"/>
      <c r="D7" s="113"/>
      <c r="E7" s="113">
        <v>0</v>
      </c>
      <c r="F7" s="114">
        <v>45</v>
      </c>
    </row>
    <row r="8" spans="1:6" x14ac:dyDescent="0.35">
      <c r="A8" s="22">
        <v>43907</v>
      </c>
      <c r="B8" s="15"/>
      <c r="C8" s="16"/>
      <c r="D8" s="17"/>
      <c r="E8" s="16">
        <v>0</v>
      </c>
      <c r="F8" s="29">
        <v>59</v>
      </c>
    </row>
    <row r="9" spans="1:6" x14ac:dyDescent="0.35">
      <c r="A9" s="109">
        <v>43908</v>
      </c>
      <c r="B9" s="110">
        <v>11</v>
      </c>
      <c r="C9" s="113">
        <v>5</v>
      </c>
      <c r="D9" s="111"/>
      <c r="E9" s="113">
        <v>0</v>
      </c>
      <c r="F9" s="114">
        <v>86</v>
      </c>
    </row>
    <row r="10" spans="1:6" x14ac:dyDescent="0.35">
      <c r="A10" s="22">
        <v>43909</v>
      </c>
      <c r="B10" s="15">
        <v>12</v>
      </c>
      <c r="C10" s="16">
        <v>5</v>
      </c>
      <c r="D10" s="17"/>
      <c r="E10" s="16">
        <v>1</v>
      </c>
      <c r="F10" s="29">
        <v>111</v>
      </c>
    </row>
    <row r="11" spans="1:6" x14ac:dyDescent="0.35">
      <c r="A11" s="109">
        <v>43910</v>
      </c>
      <c r="B11" s="110">
        <v>20</v>
      </c>
      <c r="C11" s="113">
        <v>6</v>
      </c>
      <c r="D11" s="111"/>
      <c r="E11" s="113">
        <v>1</v>
      </c>
      <c r="F11" s="114">
        <v>145</v>
      </c>
    </row>
    <row r="12" spans="1:6" x14ac:dyDescent="0.35">
      <c r="A12" s="22">
        <v>43911</v>
      </c>
      <c r="B12" s="15">
        <v>28</v>
      </c>
      <c r="C12" s="16">
        <v>6</v>
      </c>
      <c r="D12" s="17"/>
      <c r="E12" s="16">
        <v>2</v>
      </c>
      <c r="F12" s="29">
        <v>167</v>
      </c>
    </row>
    <row r="13" spans="1:6" x14ac:dyDescent="0.35">
      <c r="A13" s="109">
        <v>43912</v>
      </c>
      <c r="B13" s="110">
        <v>32</v>
      </c>
      <c r="C13" s="111">
        <v>8</v>
      </c>
      <c r="D13" s="111"/>
      <c r="E13" s="111">
        <v>3</v>
      </c>
      <c r="F13" s="112">
        <v>202</v>
      </c>
    </row>
    <row r="14" spans="1:6" x14ac:dyDescent="0.35">
      <c r="A14" s="22">
        <v>43913</v>
      </c>
      <c r="B14" s="15">
        <v>35</v>
      </c>
      <c r="C14" s="17">
        <v>7</v>
      </c>
      <c r="D14" s="17"/>
      <c r="E14" s="17">
        <v>4</v>
      </c>
      <c r="F14" s="30">
        <v>226</v>
      </c>
    </row>
    <row r="15" spans="1:6" x14ac:dyDescent="0.35">
      <c r="A15" s="109">
        <v>43914</v>
      </c>
      <c r="B15" s="110">
        <v>35</v>
      </c>
      <c r="C15" s="111">
        <v>7</v>
      </c>
      <c r="D15" s="111"/>
      <c r="E15" s="111">
        <v>5</v>
      </c>
      <c r="F15" s="112">
        <v>255</v>
      </c>
    </row>
    <row r="16" spans="1:6" x14ac:dyDescent="0.35">
      <c r="A16" s="22">
        <v>43915</v>
      </c>
      <c r="B16" s="15">
        <v>39</v>
      </c>
      <c r="C16" s="17">
        <v>7</v>
      </c>
      <c r="D16" s="17"/>
      <c r="E16" s="17">
        <v>6</v>
      </c>
      <c r="F16" s="30">
        <v>293</v>
      </c>
    </row>
    <row r="17" spans="1:6" x14ac:dyDescent="0.35">
      <c r="A17" s="109">
        <v>43916</v>
      </c>
      <c r="B17" s="110">
        <v>44</v>
      </c>
      <c r="C17" s="111">
        <v>5</v>
      </c>
      <c r="D17" s="111"/>
      <c r="E17" s="111">
        <v>11</v>
      </c>
      <c r="F17" s="112">
        <v>309</v>
      </c>
    </row>
    <row r="18" spans="1:6" x14ac:dyDescent="0.35">
      <c r="A18" s="22">
        <v>43917</v>
      </c>
      <c r="B18" s="15">
        <v>50</v>
      </c>
      <c r="C18" s="17">
        <v>8</v>
      </c>
      <c r="D18" s="17"/>
      <c r="E18" s="17">
        <v>14</v>
      </c>
      <c r="F18" s="30">
        <v>369</v>
      </c>
    </row>
    <row r="19" spans="1:6" x14ac:dyDescent="0.35">
      <c r="A19" s="109">
        <v>43918</v>
      </c>
      <c r="B19" s="110">
        <v>67</v>
      </c>
      <c r="C19" s="111">
        <v>12</v>
      </c>
      <c r="D19" s="111"/>
      <c r="E19" s="111">
        <v>15</v>
      </c>
      <c r="F19" s="112">
        <v>421</v>
      </c>
    </row>
    <row r="20" spans="1:6" x14ac:dyDescent="0.35">
      <c r="A20" s="22">
        <v>43919</v>
      </c>
      <c r="B20" s="15">
        <v>76</v>
      </c>
      <c r="C20" s="17">
        <v>13</v>
      </c>
      <c r="D20" s="17"/>
      <c r="E20" s="17">
        <v>15</v>
      </c>
      <c r="F20" s="30">
        <v>442</v>
      </c>
    </row>
    <row r="21" spans="1:6" x14ac:dyDescent="0.35">
      <c r="A21" s="109">
        <v>43920</v>
      </c>
      <c r="B21" s="110">
        <v>77</v>
      </c>
      <c r="C21" s="111">
        <v>16</v>
      </c>
      <c r="D21" s="111"/>
      <c r="E21" s="111">
        <v>17</v>
      </c>
      <c r="F21" s="112">
        <v>477</v>
      </c>
    </row>
    <row r="22" spans="1:6" x14ac:dyDescent="0.35">
      <c r="A22" s="22">
        <v>43921</v>
      </c>
      <c r="B22" s="15">
        <v>77</v>
      </c>
      <c r="C22" s="17">
        <v>20</v>
      </c>
      <c r="D22" s="17"/>
      <c r="E22" s="17">
        <v>20</v>
      </c>
      <c r="F22" s="30">
        <v>491</v>
      </c>
    </row>
    <row r="23" spans="1:6" x14ac:dyDescent="0.35">
      <c r="A23" s="109">
        <v>43922</v>
      </c>
      <c r="B23" s="110">
        <v>81</v>
      </c>
      <c r="C23" s="111">
        <v>23</v>
      </c>
      <c r="D23" s="111"/>
      <c r="E23" s="111">
        <v>23</v>
      </c>
      <c r="F23" s="112">
        <v>525</v>
      </c>
    </row>
    <row r="24" spans="1:6" x14ac:dyDescent="0.35">
      <c r="A24" s="22">
        <v>43923</v>
      </c>
      <c r="B24" s="15">
        <v>80</v>
      </c>
      <c r="C24" s="17">
        <v>23</v>
      </c>
      <c r="D24" s="17">
        <v>46</v>
      </c>
      <c r="E24" s="17">
        <v>26</v>
      </c>
      <c r="F24" s="30">
        <v>550</v>
      </c>
    </row>
    <row r="25" spans="1:6" x14ac:dyDescent="0.35">
      <c r="A25" s="109">
        <v>43924</v>
      </c>
      <c r="B25" s="110">
        <v>77</v>
      </c>
      <c r="C25" s="111">
        <v>21</v>
      </c>
      <c r="D25" s="111">
        <v>46</v>
      </c>
      <c r="E25" s="111">
        <v>31</v>
      </c>
      <c r="F25" s="112">
        <v>588</v>
      </c>
    </row>
    <row r="26" spans="1:6" x14ac:dyDescent="0.35">
      <c r="A26" s="22">
        <v>43925</v>
      </c>
      <c r="B26" s="15">
        <v>89</v>
      </c>
      <c r="C26" s="17">
        <v>21</v>
      </c>
      <c r="D26" s="17">
        <v>49</v>
      </c>
      <c r="E26" s="17">
        <v>37</v>
      </c>
      <c r="F26" s="30">
        <v>638</v>
      </c>
    </row>
    <row r="27" spans="1:6" x14ac:dyDescent="0.35">
      <c r="A27" s="109">
        <v>43926</v>
      </c>
      <c r="B27" s="110">
        <v>87</v>
      </c>
      <c r="C27" s="111">
        <v>20</v>
      </c>
      <c r="D27" s="111">
        <v>55</v>
      </c>
      <c r="E27" s="111">
        <v>40</v>
      </c>
      <c r="F27" s="112">
        <v>669</v>
      </c>
    </row>
    <row r="28" spans="1:6" x14ac:dyDescent="0.35">
      <c r="A28" s="22">
        <v>43927</v>
      </c>
      <c r="B28" s="15">
        <v>87</v>
      </c>
      <c r="C28" s="17">
        <v>19</v>
      </c>
      <c r="D28" s="17">
        <v>56</v>
      </c>
      <c r="E28" s="17">
        <v>41</v>
      </c>
      <c r="F28" s="30">
        <v>689</v>
      </c>
    </row>
    <row r="29" spans="1:6" x14ac:dyDescent="0.35">
      <c r="A29" s="109">
        <v>43928</v>
      </c>
      <c r="B29" s="110">
        <v>78</v>
      </c>
      <c r="C29" s="111">
        <v>22</v>
      </c>
      <c r="D29" s="111">
        <v>73</v>
      </c>
      <c r="E29" s="111">
        <v>44</v>
      </c>
      <c r="F29" s="112">
        <v>729</v>
      </c>
    </row>
    <row r="30" spans="1:6" x14ac:dyDescent="0.35">
      <c r="A30" s="22">
        <v>43929</v>
      </c>
      <c r="B30" s="15">
        <v>80</v>
      </c>
      <c r="C30" s="17">
        <v>22</v>
      </c>
      <c r="D30" s="17">
        <v>78</v>
      </c>
      <c r="E30" s="17">
        <v>45</v>
      </c>
      <c r="F30" s="30">
        <v>756</v>
      </c>
    </row>
    <row r="31" spans="1:6" x14ac:dyDescent="0.35">
      <c r="A31" s="109">
        <v>43930</v>
      </c>
      <c r="B31" s="110">
        <v>80</v>
      </c>
      <c r="C31" s="111">
        <v>20</v>
      </c>
      <c r="D31" s="111">
        <v>84</v>
      </c>
      <c r="E31" s="111">
        <v>46</v>
      </c>
      <c r="F31" s="112">
        <v>786</v>
      </c>
    </row>
    <row r="32" spans="1:6" x14ac:dyDescent="0.35">
      <c r="A32" s="22">
        <v>43931</v>
      </c>
      <c r="B32" s="15">
        <v>73</v>
      </c>
      <c r="C32" s="17">
        <v>19</v>
      </c>
      <c r="D32" s="17">
        <v>88</v>
      </c>
      <c r="E32" s="17">
        <v>49</v>
      </c>
      <c r="F32" s="30">
        <v>796</v>
      </c>
    </row>
    <row r="33" spans="1:7" x14ac:dyDescent="0.35">
      <c r="A33" s="109">
        <v>43932</v>
      </c>
      <c r="B33" s="110">
        <v>68</v>
      </c>
      <c r="C33" s="111">
        <v>20</v>
      </c>
      <c r="D33" s="111">
        <v>93</v>
      </c>
      <c r="E33" s="111">
        <v>53</v>
      </c>
      <c r="F33" s="112">
        <v>834</v>
      </c>
    </row>
    <row r="34" spans="1:7" x14ac:dyDescent="0.35">
      <c r="A34" s="22">
        <v>43933</v>
      </c>
      <c r="B34" s="15">
        <v>65</v>
      </c>
      <c r="C34" s="17">
        <v>19</v>
      </c>
      <c r="D34" s="17">
        <v>97</v>
      </c>
      <c r="E34" s="17">
        <v>54</v>
      </c>
      <c r="F34" s="30">
        <v>846</v>
      </c>
    </row>
    <row r="35" spans="1:7" x14ac:dyDescent="0.35">
      <c r="A35" s="109">
        <v>43934</v>
      </c>
      <c r="B35" s="110">
        <v>68</v>
      </c>
      <c r="C35" s="111">
        <v>17</v>
      </c>
      <c r="D35" s="111">
        <v>97</v>
      </c>
      <c r="E35" s="111">
        <v>55</v>
      </c>
      <c r="F35" s="112">
        <v>859</v>
      </c>
    </row>
    <row r="36" spans="1:7" x14ac:dyDescent="0.35">
      <c r="A36" s="22">
        <v>43935</v>
      </c>
      <c r="B36" s="15">
        <v>68</v>
      </c>
      <c r="C36" s="17">
        <v>14</v>
      </c>
      <c r="D36" s="17">
        <v>98</v>
      </c>
      <c r="E36" s="17">
        <v>57</v>
      </c>
      <c r="F36" s="30">
        <v>879</v>
      </c>
    </row>
    <row r="37" spans="1:7" x14ac:dyDescent="0.35">
      <c r="A37" s="28">
        <v>43936</v>
      </c>
      <c r="B37" s="110">
        <v>61</v>
      </c>
      <c r="C37" s="111">
        <v>16</v>
      </c>
      <c r="D37" s="111">
        <v>105</v>
      </c>
      <c r="E37" s="111">
        <v>63</v>
      </c>
      <c r="F37" s="112">
        <v>890</v>
      </c>
    </row>
    <row r="38" spans="1:7" x14ac:dyDescent="0.35">
      <c r="A38" s="22">
        <v>43937</v>
      </c>
      <c r="B38" s="15">
        <v>60</v>
      </c>
      <c r="C38" s="17">
        <v>15</v>
      </c>
      <c r="D38" s="17">
        <v>105</v>
      </c>
      <c r="E38" s="17">
        <v>65</v>
      </c>
      <c r="F38" s="30">
        <v>907</v>
      </c>
    </row>
    <row r="39" spans="1:7" x14ac:dyDescent="0.35">
      <c r="A39" s="109">
        <v>43938</v>
      </c>
      <c r="B39" s="110">
        <v>66</v>
      </c>
      <c r="C39" s="111">
        <v>13</v>
      </c>
      <c r="D39" s="111">
        <v>106</v>
      </c>
      <c r="E39" s="111">
        <v>67</v>
      </c>
      <c r="F39" s="112">
        <v>930</v>
      </c>
    </row>
    <row r="40" spans="1:7" x14ac:dyDescent="0.35">
      <c r="A40" s="22">
        <v>43939</v>
      </c>
      <c r="B40" s="15">
        <v>64</v>
      </c>
      <c r="C40" s="17">
        <v>11</v>
      </c>
      <c r="D40" s="17">
        <v>109</v>
      </c>
      <c r="E40" s="17">
        <v>69</v>
      </c>
      <c r="F40" s="30">
        <v>956</v>
      </c>
    </row>
    <row r="41" spans="1:7" x14ac:dyDescent="0.35">
      <c r="A41" s="109">
        <v>43940</v>
      </c>
      <c r="B41" s="110">
        <v>61</v>
      </c>
      <c r="C41" s="111">
        <v>12</v>
      </c>
      <c r="D41" s="111">
        <v>113</v>
      </c>
      <c r="E41" s="111">
        <v>71</v>
      </c>
      <c r="F41" s="112">
        <v>980</v>
      </c>
    </row>
    <row r="42" spans="1:7" x14ac:dyDescent="0.35">
      <c r="A42" s="22">
        <v>43941</v>
      </c>
      <c r="B42" s="15">
        <v>62</v>
      </c>
      <c r="C42" s="17">
        <v>11</v>
      </c>
      <c r="D42" s="17">
        <v>113</v>
      </c>
      <c r="E42" s="17">
        <v>72</v>
      </c>
      <c r="F42" s="30">
        <v>989</v>
      </c>
    </row>
    <row r="43" spans="1:7" x14ac:dyDescent="0.35">
      <c r="A43" s="109">
        <v>43942</v>
      </c>
      <c r="B43" s="110">
        <v>60</v>
      </c>
      <c r="C43" s="111">
        <v>8</v>
      </c>
      <c r="D43" s="111">
        <v>115</v>
      </c>
      <c r="E43" s="111">
        <v>74</v>
      </c>
      <c r="F43" s="112">
        <v>995</v>
      </c>
    </row>
    <row r="44" spans="1:7" x14ac:dyDescent="0.35">
      <c r="A44" s="22">
        <v>43943</v>
      </c>
      <c r="B44" s="15">
        <v>57</v>
      </c>
      <c r="C44" s="17">
        <v>5</v>
      </c>
      <c r="D44" s="17">
        <v>116</v>
      </c>
      <c r="E44" s="17">
        <v>76</v>
      </c>
      <c r="F44" s="30">
        <v>1006</v>
      </c>
    </row>
    <row r="45" spans="1:7" x14ac:dyDescent="0.35">
      <c r="A45" s="107">
        <v>43944</v>
      </c>
      <c r="B45" s="108">
        <v>57</v>
      </c>
      <c r="C45" s="100">
        <v>5</v>
      </c>
      <c r="D45" s="100">
        <v>118</v>
      </c>
      <c r="E45" s="100">
        <v>76</v>
      </c>
      <c r="F45" s="101">
        <v>1014</v>
      </c>
    </row>
    <row r="46" spans="1:7" x14ac:dyDescent="0.35">
      <c r="A46" s="22">
        <v>43945</v>
      </c>
      <c r="B46" s="15">
        <v>55</v>
      </c>
      <c r="C46" s="17">
        <v>8</v>
      </c>
      <c r="D46" s="17">
        <v>119</v>
      </c>
      <c r="E46" s="17">
        <v>76</v>
      </c>
      <c r="F46" s="30">
        <v>1021</v>
      </c>
    </row>
    <row r="47" spans="1:7" x14ac:dyDescent="0.35">
      <c r="A47" s="103">
        <v>43946</v>
      </c>
      <c r="B47" s="104">
        <v>54</v>
      </c>
      <c r="C47" s="105">
        <v>7</v>
      </c>
      <c r="D47" s="105">
        <v>119</v>
      </c>
      <c r="E47" s="105">
        <v>76</v>
      </c>
      <c r="F47" s="106">
        <v>1029</v>
      </c>
    </row>
    <row r="48" spans="1:7" x14ac:dyDescent="0.35">
      <c r="A48" s="18">
        <v>43947</v>
      </c>
      <c r="B48" s="19">
        <v>54</v>
      </c>
      <c r="C48" s="20">
        <v>5</v>
      </c>
      <c r="D48" s="20">
        <v>120</v>
      </c>
      <c r="E48" s="20">
        <v>77</v>
      </c>
      <c r="F48" s="21">
        <v>1033</v>
      </c>
      <c r="G48" t="s">
        <v>49</v>
      </c>
    </row>
    <row r="49" spans="1:6" x14ac:dyDescent="0.35">
      <c r="A49" s="102">
        <v>43948</v>
      </c>
      <c r="B49" s="91">
        <v>55</v>
      </c>
      <c r="C49" s="92">
        <v>5</v>
      </c>
      <c r="D49" s="92">
        <v>120</v>
      </c>
      <c r="E49" s="92">
        <v>78</v>
      </c>
      <c r="F49" s="85">
        <v>1040</v>
      </c>
    </row>
    <row r="50" spans="1:6" x14ac:dyDescent="0.35">
      <c r="A50" s="18">
        <v>43949</v>
      </c>
      <c r="B50" s="19">
        <v>49</v>
      </c>
      <c r="C50" s="20">
        <v>5</v>
      </c>
      <c r="D50" s="20">
        <v>121</v>
      </c>
      <c r="E50" s="20">
        <v>78</v>
      </c>
      <c r="F50" s="21">
        <v>1044</v>
      </c>
    </row>
    <row r="51" spans="1:6" x14ac:dyDescent="0.35">
      <c r="A51" s="102">
        <v>43950</v>
      </c>
      <c r="B51" s="91">
        <v>48</v>
      </c>
      <c r="C51" s="92">
        <v>7</v>
      </c>
      <c r="D51" s="92">
        <v>123</v>
      </c>
      <c r="E51" s="92">
        <v>78</v>
      </c>
      <c r="F51" s="85">
        <v>1057</v>
      </c>
    </row>
    <row r="52" spans="1:6" x14ac:dyDescent="0.35">
      <c r="A52" s="18">
        <v>43951</v>
      </c>
      <c r="B52" s="19">
        <v>46</v>
      </c>
      <c r="C52" s="20">
        <v>6</v>
      </c>
      <c r="D52" s="20">
        <v>123</v>
      </c>
      <c r="E52" s="20">
        <v>78</v>
      </c>
      <c r="F52" s="21">
        <v>1070</v>
      </c>
    </row>
    <row r="53" spans="1:6" x14ac:dyDescent="0.35">
      <c r="A53" s="102">
        <v>43952</v>
      </c>
      <c r="B53" s="91">
        <v>43</v>
      </c>
      <c r="C53" s="92">
        <v>5</v>
      </c>
      <c r="D53" s="92">
        <v>123</v>
      </c>
      <c r="E53" s="92">
        <v>78</v>
      </c>
      <c r="F53" s="85">
        <v>1078</v>
      </c>
    </row>
    <row r="54" spans="1:6" x14ac:dyDescent="0.35">
      <c r="A54" s="18">
        <v>43953</v>
      </c>
      <c r="B54" s="19">
        <v>38</v>
      </c>
      <c r="C54" s="20">
        <v>4</v>
      </c>
      <c r="D54" s="20">
        <v>129</v>
      </c>
      <c r="E54" s="20">
        <v>79</v>
      </c>
      <c r="F54" s="21">
        <v>1092</v>
      </c>
    </row>
    <row r="55" spans="1:6" x14ac:dyDescent="0.35">
      <c r="A55" s="102">
        <v>43954</v>
      </c>
      <c r="B55" s="91">
        <v>35</v>
      </c>
      <c r="C55" s="92">
        <v>4</v>
      </c>
      <c r="D55" s="92">
        <v>130</v>
      </c>
      <c r="E55" s="92">
        <v>79</v>
      </c>
      <c r="F55" s="85">
        <v>1097</v>
      </c>
    </row>
    <row r="56" spans="1:6" x14ac:dyDescent="0.35">
      <c r="A56" s="18">
        <v>43955</v>
      </c>
      <c r="B56" s="19">
        <v>36</v>
      </c>
      <c r="C56" s="20">
        <v>4</v>
      </c>
      <c r="D56" s="20">
        <v>130</v>
      </c>
      <c r="E56" s="20">
        <v>79</v>
      </c>
      <c r="F56" s="21">
        <v>1102</v>
      </c>
    </row>
    <row r="57" spans="1:6" x14ac:dyDescent="0.35">
      <c r="A57" s="98">
        <v>43956</v>
      </c>
      <c r="B57" s="99">
        <v>35</v>
      </c>
      <c r="C57" s="100">
        <v>3</v>
      </c>
      <c r="D57" s="100">
        <v>131</v>
      </c>
      <c r="E57" s="100">
        <v>80</v>
      </c>
      <c r="F57" s="101">
        <v>1104</v>
      </c>
    </row>
    <row r="58" spans="1:6" x14ac:dyDescent="0.35">
      <c r="A58" s="36">
        <v>43957</v>
      </c>
      <c r="B58" s="33">
        <v>34</v>
      </c>
      <c r="C58" s="34">
        <v>5</v>
      </c>
      <c r="D58" s="34">
        <v>131</v>
      </c>
      <c r="E58" s="34">
        <v>80</v>
      </c>
      <c r="F58" s="35">
        <v>1107</v>
      </c>
    </row>
    <row r="59" spans="1:6" x14ac:dyDescent="0.35">
      <c r="A59" s="97">
        <v>43958</v>
      </c>
      <c r="B59" s="91">
        <v>30</v>
      </c>
      <c r="C59" s="92">
        <v>5</v>
      </c>
      <c r="D59" s="92">
        <v>134</v>
      </c>
      <c r="E59" s="92">
        <v>80</v>
      </c>
      <c r="F59" s="85">
        <v>1115</v>
      </c>
    </row>
    <row r="60" spans="1:6" x14ac:dyDescent="0.35">
      <c r="A60" s="37">
        <v>43959</v>
      </c>
      <c r="B60" s="33">
        <v>30</v>
      </c>
      <c r="C60" s="34">
        <v>5</v>
      </c>
      <c r="D60" s="34">
        <v>134</v>
      </c>
      <c r="E60" s="34">
        <v>81</v>
      </c>
      <c r="F60" s="35">
        <v>1117</v>
      </c>
    </row>
    <row r="61" spans="1:6" x14ac:dyDescent="0.35">
      <c r="A61" s="93">
        <v>43960</v>
      </c>
      <c r="B61" s="94">
        <v>30</v>
      </c>
      <c r="C61" s="95">
        <v>5</v>
      </c>
      <c r="D61" s="95">
        <v>134</v>
      </c>
      <c r="E61" s="95">
        <v>82</v>
      </c>
      <c r="F61" s="96">
        <v>1121</v>
      </c>
    </row>
    <row r="62" spans="1:6" x14ac:dyDescent="0.35">
      <c r="A62" s="38">
        <v>43961</v>
      </c>
      <c r="B62" s="19">
        <v>26</v>
      </c>
      <c r="C62" s="20">
        <v>4</v>
      </c>
      <c r="D62" s="20">
        <v>137</v>
      </c>
      <c r="E62" s="20">
        <v>83</v>
      </c>
      <c r="F62" s="21">
        <v>1126</v>
      </c>
    </row>
    <row r="63" spans="1:6" x14ac:dyDescent="0.35">
      <c r="A63" s="46">
        <v>43962</v>
      </c>
      <c r="B63" s="91">
        <v>26</v>
      </c>
      <c r="C63" s="92">
        <v>5</v>
      </c>
      <c r="D63" s="92">
        <v>137</v>
      </c>
      <c r="E63" s="92">
        <v>83</v>
      </c>
      <c r="F63" s="85">
        <v>1129</v>
      </c>
    </row>
    <row r="64" spans="1:6" x14ac:dyDescent="0.35">
      <c r="A64" s="1">
        <v>43963</v>
      </c>
      <c r="B64" s="33">
        <v>26</v>
      </c>
      <c r="C64" s="34">
        <v>6</v>
      </c>
      <c r="D64" s="34">
        <v>138</v>
      </c>
      <c r="E64" s="34">
        <v>83</v>
      </c>
      <c r="F64" s="35">
        <v>1138</v>
      </c>
    </row>
    <row r="65" spans="1:6" x14ac:dyDescent="0.35">
      <c r="A65" s="46">
        <v>43964</v>
      </c>
      <c r="B65" s="91">
        <v>25</v>
      </c>
      <c r="C65" s="92">
        <v>5</v>
      </c>
      <c r="D65" s="92">
        <v>139</v>
      </c>
      <c r="E65" s="92">
        <v>84</v>
      </c>
      <c r="F65" s="85">
        <v>1141</v>
      </c>
    </row>
    <row r="66" spans="1:6" x14ac:dyDescent="0.35">
      <c r="A66" s="1">
        <v>43965</v>
      </c>
      <c r="B66" s="33">
        <v>20</v>
      </c>
      <c r="C66" s="34">
        <v>5</v>
      </c>
      <c r="D66" s="34">
        <v>142</v>
      </c>
      <c r="E66" s="34">
        <v>84</v>
      </c>
      <c r="F66" s="35">
        <v>1143</v>
      </c>
    </row>
    <row r="67" spans="1:6" x14ac:dyDescent="0.35">
      <c r="A67" s="46">
        <v>43966</v>
      </c>
      <c r="B67" s="91">
        <v>19</v>
      </c>
      <c r="C67" s="92">
        <v>5</v>
      </c>
      <c r="D67" s="92">
        <v>143</v>
      </c>
      <c r="E67" s="92">
        <v>84</v>
      </c>
      <c r="F67" s="85">
        <v>1145</v>
      </c>
    </row>
    <row r="68" spans="1:6" x14ac:dyDescent="0.35">
      <c r="A68" s="1">
        <v>43967</v>
      </c>
      <c r="B68" s="33">
        <v>18</v>
      </c>
      <c r="C68" s="34">
        <v>5</v>
      </c>
      <c r="D68" s="34">
        <v>143</v>
      </c>
      <c r="E68" s="34">
        <v>84</v>
      </c>
      <c r="F68" s="35">
        <v>1146</v>
      </c>
    </row>
    <row r="69" spans="1:6" x14ac:dyDescent="0.35">
      <c r="A69" s="46">
        <v>43968</v>
      </c>
      <c r="B69" s="91">
        <v>17</v>
      </c>
      <c r="C69" s="92">
        <v>4</v>
      </c>
      <c r="D69" s="92">
        <v>144</v>
      </c>
      <c r="E69" s="92">
        <v>84</v>
      </c>
      <c r="F69" s="85">
        <v>1147</v>
      </c>
    </row>
    <row r="70" spans="1:6" x14ac:dyDescent="0.35">
      <c r="A70" s="1">
        <v>43969</v>
      </c>
      <c r="B70" s="33">
        <v>16</v>
      </c>
      <c r="C70" s="34">
        <v>4</v>
      </c>
      <c r="D70" s="34">
        <v>144</v>
      </c>
      <c r="E70" s="34">
        <v>84</v>
      </c>
      <c r="F70" s="35">
        <v>1147</v>
      </c>
    </row>
    <row r="71" spans="1:6" x14ac:dyDescent="0.35">
      <c r="A71" s="46">
        <v>43970</v>
      </c>
      <c r="B71" s="91">
        <v>15</v>
      </c>
      <c r="C71" s="92">
        <v>4</v>
      </c>
      <c r="D71" s="92">
        <v>144</v>
      </c>
      <c r="E71" s="92">
        <v>84</v>
      </c>
      <c r="F71" s="85">
        <v>1147</v>
      </c>
    </row>
    <row r="72" spans="1:6" x14ac:dyDescent="0.35">
      <c r="A72" s="42">
        <v>43971</v>
      </c>
      <c r="B72" s="32">
        <v>12</v>
      </c>
      <c r="C72" s="23">
        <v>4</v>
      </c>
      <c r="D72" s="23">
        <v>144</v>
      </c>
      <c r="E72" s="23">
        <v>84</v>
      </c>
      <c r="F72" s="31">
        <v>1152</v>
      </c>
    </row>
    <row r="73" spans="1:6" x14ac:dyDescent="0.35">
      <c r="A73" s="46">
        <v>43972</v>
      </c>
      <c r="B73" s="91">
        <v>11</v>
      </c>
      <c r="C73" s="92">
        <v>3</v>
      </c>
      <c r="D73" s="92">
        <v>146</v>
      </c>
      <c r="E73" s="92">
        <v>84</v>
      </c>
      <c r="F73" s="85">
        <v>1152</v>
      </c>
    </row>
    <row r="74" spans="1:6" x14ac:dyDescent="0.35">
      <c r="A74" s="42">
        <v>43973</v>
      </c>
      <c r="B74" s="32">
        <v>11</v>
      </c>
      <c r="C74" s="23">
        <v>3</v>
      </c>
      <c r="D74" s="23">
        <v>146</v>
      </c>
      <c r="E74" s="23">
        <v>84</v>
      </c>
      <c r="F74" s="31">
        <v>1152</v>
      </c>
    </row>
    <row r="75" spans="1:6" s="50" customFormat="1" x14ac:dyDescent="0.35">
      <c r="A75" s="46">
        <v>43974</v>
      </c>
      <c r="B75" s="47">
        <v>10</v>
      </c>
      <c r="C75" s="48">
        <v>3</v>
      </c>
      <c r="D75" s="48">
        <v>146</v>
      </c>
      <c r="E75" s="48">
        <v>84</v>
      </c>
      <c r="F75" s="49">
        <v>1154</v>
      </c>
    </row>
    <row r="76" spans="1:6" x14ac:dyDescent="0.35">
      <c r="A76" s="1">
        <v>43975</v>
      </c>
      <c r="B76" s="43">
        <v>9</v>
      </c>
      <c r="C76" s="44">
        <v>3</v>
      </c>
      <c r="D76" s="44">
        <v>147</v>
      </c>
      <c r="E76" s="44">
        <v>84</v>
      </c>
      <c r="F76" s="45">
        <v>1155</v>
      </c>
    </row>
    <row r="77" spans="1:6" s="50" customFormat="1" x14ac:dyDescent="0.35">
      <c r="A77" s="46">
        <v>43976</v>
      </c>
      <c r="B77" s="47">
        <v>8</v>
      </c>
      <c r="C77" s="48">
        <v>3</v>
      </c>
      <c r="D77" s="48">
        <v>148</v>
      </c>
      <c r="E77" s="48">
        <v>84</v>
      </c>
      <c r="F77" s="49">
        <v>1156</v>
      </c>
    </row>
    <row r="78" spans="1:6" x14ac:dyDescent="0.35">
      <c r="A78" s="1">
        <v>43977</v>
      </c>
      <c r="B78" s="43">
        <v>7</v>
      </c>
      <c r="C78" s="44">
        <v>3</v>
      </c>
      <c r="D78" s="44">
        <v>148</v>
      </c>
      <c r="E78" s="44">
        <v>84</v>
      </c>
      <c r="F78" s="45">
        <v>1156</v>
      </c>
    </row>
    <row r="79" spans="1:6" x14ac:dyDescent="0.35">
      <c r="A79" s="46">
        <v>43978</v>
      </c>
      <c r="B79" s="47">
        <v>7</v>
      </c>
      <c r="C79" s="82">
        <v>3</v>
      </c>
      <c r="D79" s="82">
        <v>148</v>
      </c>
      <c r="E79" s="82">
        <v>84</v>
      </c>
      <c r="F79" s="83">
        <v>1157</v>
      </c>
    </row>
    <row r="80" spans="1:6" x14ac:dyDescent="0.35">
      <c r="A80" s="42">
        <v>43979</v>
      </c>
      <c r="B80" s="51">
        <v>7</v>
      </c>
      <c r="C80" s="52">
        <v>3</v>
      </c>
      <c r="D80" s="52">
        <v>149</v>
      </c>
      <c r="E80" s="52">
        <v>84</v>
      </c>
      <c r="F80" s="53">
        <v>1158</v>
      </c>
    </row>
    <row r="81" spans="1:6" x14ac:dyDescent="0.35">
      <c r="A81" s="46">
        <v>43980</v>
      </c>
      <c r="B81" s="47">
        <v>7</v>
      </c>
      <c r="C81" s="82">
        <v>3</v>
      </c>
      <c r="D81" s="82">
        <v>149</v>
      </c>
      <c r="E81" s="82">
        <v>84</v>
      </c>
      <c r="F81" s="83">
        <v>1159</v>
      </c>
    </row>
    <row r="82" spans="1:6" x14ac:dyDescent="0.35">
      <c r="A82" s="42">
        <v>43981</v>
      </c>
      <c r="B82" s="51">
        <v>5</v>
      </c>
      <c r="C82" s="52">
        <v>3</v>
      </c>
      <c r="D82" s="52">
        <v>150</v>
      </c>
      <c r="E82" s="52">
        <v>84</v>
      </c>
      <c r="F82" s="53">
        <v>1159</v>
      </c>
    </row>
    <row r="83" spans="1:6" x14ac:dyDescent="0.35">
      <c r="A83" s="46">
        <v>43982</v>
      </c>
      <c r="B83" s="47">
        <v>5</v>
      </c>
      <c r="C83" s="82">
        <v>3</v>
      </c>
      <c r="D83" s="82">
        <v>150</v>
      </c>
      <c r="E83" s="82">
        <v>84</v>
      </c>
      <c r="F83" s="83">
        <v>1159</v>
      </c>
    </row>
    <row r="84" spans="1:6" x14ac:dyDescent="0.35">
      <c r="A84" s="42">
        <v>43983</v>
      </c>
      <c r="B84" s="51">
        <v>5</v>
      </c>
      <c r="C84" s="52">
        <v>3</v>
      </c>
      <c r="D84" s="52">
        <v>150</v>
      </c>
      <c r="E84" s="52">
        <v>84</v>
      </c>
      <c r="F84" s="53">
        <v>1159</v>
      </c>
    </row>
    <row r="85" spans="1:6" x14ac:dyDescent="0.35">
      <c r="A85" s="46">
        <v>43984</v>
      </c>
      <c r="B85" s="47">
        <v>5</v>
      </c>
      <c r="C85" s="82">
        <v>3</v>
      </c>
      <c r="D85" s="82">
        <v>150</v>
      </c>
      <c r="E85" s="82">
        <v>84</v>
      </c>
      <c r="F85" s="83">
        <v>1161</v>
      </c>
    </row>
    <row r="86" spans="1:6" x14ac:dyDescent="0.35">
      <c r="A86" s="1">
        <v>43985</v>
      </c>
      <c r="B86" s="43">
        <v>5</v>
      </c>
      <c r="C86" s="44">
        <v>3</v>
      </c>
      <c r="D86" s="44">
        <v>150</v>
      </c>
      <c r="E86" s="44">
        <v>84</v>
      </c>
      <c r="F86" s="45">
        <v>1162</v>
      </c>
    </row>
    <row r="87" spans="1:6" x14ac:dyDescent="0.35">
      <c r="A87" s="46">
        <v>43986</v>
      </c>
      <c r="B87" s="82">
        <v>4</v>
      </c>
      <c r="C87" s="82">
        <v>3</v>
      </c>
      <c r="D87" s="82">
        <v>150</v>
      </c>
      <c r="E87" s="82">
        <v>84</v>
      </c>
      <c r="F87" s="82">
        <v>1164</v>
      </c>
    </row>
    <row r="88" spans="1:6" x14ac:dyDescent="0.35">
      <c r="A88" s="1">
        <v>43987</v>
      </c>
      <c r="B88" s="43">
        <v>5</v>
      </c>
      <c r="C88" s="44">
        <v>2</v>
      </c>
      <c r="D88" s="44">
        <v>150</v>
      </c>
      <c r="E88" s="44">
        <v>84</v>
      </c>
      <c r="F88" s="45">
        <v>1166</v>
      </c>
    </row>
    <row r="89" spans="1:6" x14ac:dyDescent="0.35">
      <c r="A89" s="59">
        <v>43988</v>
      </c>
      <c r="B89" s="60">
        <v>5</v>
      </c>
      <c r="C89" s="60">
        <v>2</v>
      </c>
      <c r="D89" s="60">
        <v>150</v>
      </c>
      <c r="E89" s="60">
        <v>84</v>
      </c>
      <c r="F89" s="60">
        <v>1166</v>
      </c>
    </row>
    <row r="90" spans="1:6" x14ac:dyDescent="0.35">
      <c r="A90" s="54">
        <v>43989</v>
      </c>
      <c r="B90" s="56">
        <v>5</v>
      </c>
      <c r="C90" s="57">
        <v>2</v>
      </c>
      <c r="D90" s="57">
        <v>150</v>
      </c>
      <c r="E90" s="57">
        <v>84</v>
      </c>
      <c r="F90" s="58">
        <v>1168</v>
      </c>
    </row>
    <row r="91" spans="1:6" x14ac:dyDescent="0.35">
      <c r="A91" s="59">
        <v>43990</v>
      </c>
      <c r="B91" s="60">
        <v>5</v>
      </c>
      <c r="C91" s="60">
        <v>2</v>
      </c>
      <c r="D91" s="60">
        <v>150</v>
      </c>
      <c r="E91" s="60">
        <v>84</v>
      </c>
      <c r="F91" s="60">
        <v>1172</v>
      </c>
    </row>
    <row r="92" spans="1:6" x14ac:dyDescent="0.35">
      <c r="A92" s="70">
        <v>43991</v>
      </c>
      <c r="B92" s="55">
        <v>4</v>
      </c>
      <c r="C92" s="55">
        <v>1</v>
      </c>
      <c r="D92" s="55">
        <v>150</v>
      </c>
      <c r="E92" s="55">
        <v>84</v>
      </c>
      <c r="F92" s="55">
        <v>1172</v>
      </c>
    </row>
    <row r="93" spans="1:6" x14ac:dyDescent="0.35">
      <c r="A93" s="59">
        <v>43992</v>
      </c>
      <c r="B93" s="60">
        <v>4</v>
      </c>
      <c r="C93" s="61">
        <v>1</v>
      </c>
      <c r="D93" s="61">
        <v>150</v>
      </c>
      <c r="E93" s="61">
        <v>84</v>
      </c>
      <c r="F93" s="62">
        <v>1174</v>
      </c>
    </row>
    <row r="94" spans="1:6" x14ac:dyDescent="0.35">
      <c r="A94" s="54">
        <v>43993</v>
      </c>
      <c r="B94" s="56">
        <v>3</v>
      </c>
      <c r="C94" s="57">
        <v>1</v>
      </c>
      <c r="D94" s="57">
        <v>150</v>
      </c>
      <c r="E94" s="57">
        <v>84</v>
      </c>
      <c r="F94" s="58">
        <v>1175</v>
      </c>
    </row>
    <row r="95" spans="1:6" x14ac:dyDescent="0.35">
      <c r="A95" s="59">
        <v>43994</v>
      </c>
      <c r="B95" s="60">
        <v>4</v>
      </c>
      <c r="C95" s="61">
        <v>1</v>
      </c>
      <c r="D95" s="61">
        <v>150</v>
      </c>
      <c r="E95" s="61">
        <v>84</v>
      </c>
      <c r="F95" s="62">
        <v>1175</v>
      </c>
    </row>
    <row r="96" spans="1:6" x14ac:dyDescent="0.35">
      <c r="A96" s="1">
        <v>43995</v>
      </c>
      <c r="B96" s="43">
        <v>3</v>
      </c>
      <c r="C96" s="44">
        <v>1</v>
      </c>
      <c r="D96" s="44">
        <v>150</v>
      </c>
      <c r="E96" s="44">
        <v>84</v>
      </c>
      <c r="F96" s="45">
        <v>1179</v>
      </c>
    </row>
    <row r="97" spans="1:7" x14ac:dyDescent="0.35">
      <c r="A97" s="63">
        <v>43996</v>
      </c>
      <c r="B97" s="64">
        <v>3</v>
      </c>
      <c r="C97" s="64">
        <v>1</v>
      </c>
      <c r="D97" s="55">
        <v>150</v>
      </c>
      <c r="E97" s="64">
        <v>84</v>
      </c>
      <c r="F97" s="64">
        <v>1181</v>
      </c>
    </row>
    <row r="98" spans="1:7" x14ac:dyDescent="0.35">
      <c r="A98" s="1">
        <v>43997</v>
      </c>
      <c r="B98" s="43">
        <v>3</v>
      </c>
      <c r="C98" s="44">
        <v>1</v>
      </c>
      <c r="D98" s="44">
        <v>150</v>
      </c>
      <c r="E98" s="44">
        <v>84</v>
      </c>
      <c r="F98" s="45">
        <v>1181</v>
      </c>
    </row>
    <row r="99" spans="1:7" x14ac:dyDescent="0.35">
      <c r="A99" s="46">
        <v>43998</v>
      </c>
      <c r="B99" s="47">
        <v>4</v>
      </c>
      <c r="C99" s="48">
        <v>1</v>
      </c>
      <c r="D99" s="48">
        <v>150</v>
      </c>
      <c r="E99" s="48">
        <v>84</v>
      </c>
      <c r="F99" s="49">
        <v>1182</v>
      </c>
    </row>
    <row r="100" spans="1:7" x14ac:dyDescent="0.35">
      <c r="A100" s="1">
        <v>43999</v>
      </c>
      <c r="B100" s="43">
        <v>3</v>
      </c>
      <c r="C100" s="44">
        <v>1</v>
      </c>
      <c r="D100" s="44">
        <v>151</v>
      </c>
      <c r="E100" s="44">
        <v>84</v>
      </c>
      <c r="F100" s="45">
        <v>1183</v>
      </c>
    </row>
    <row r="101" spans="1:7" s="50" customFormat="1" x14ac:dyDescent="0.35">
      <c r="A101" s="46">
        <v>44000</v>
      </c>
      <c r="B101" s="47">
        <v>2</v>
      </c>
      <c r="C101" s="48">
        <v>0</v>
      </c>
      <c r="D101" s="48">
        <v>151</v>
      </c>
      <c r="E101" s="48">
        <v>84</v>
      </c>
      <c r="F101" s="49">
        <v>1185</v>
      </c>
    </row>
    <row r="102" spans="1:7" x14ac:dyDescent="0.35">
      <c r="A102" s="1">
        <v>44001</v>
      </c>
      <c r="B102" s="43">
        <v>2</v>
      </c>
      <c r="C102" s="44">
        <v>0</v>
      </c>
      <c r="D102" s="44">
        <v>151</v>
      </c>
      <c r="E102" s="44">
        <v>84</v>
      </c>
      <c r="F102" s="45">
        <v>1186</v>
      </c>
    </row>
    <row r="103" spans="1:7" s="50" customFormat="1" x14ac:dyDescent="0.35">
      <c r="A103" s="46">
        <v>44002</v>
      </c>
      <c r="B103" s="47" t="s">
        <v>50</v>
      </c>
      <c r="C103" s="48" t="s">
        <v>50</v>
      </c>
      <c r="D103" s="48">
        <v>151</v>
      </c>
      <c r="E103" s="48">
        <v>84</v>
      </c>
      <c r="F103" s="49">
        <v>1191</v>
      </c>
    </row>
    <row r="104" spans="1:7" x14ac:dyDescent="0.35">
      <c r="A104" s="1">
        <v>44003</v>
      </c>
      <c r="B104" s="43">
        <v>3</v>
      </c>
      <c r="C104" s="44">
        <v>0</v>
      </c>
      <c r="D104" s="44">
        <v>151</v>
      </c>
      <c r="E104" s="44">
        <v>84</v>
      </c>
      <c r="F104" s="45">
        <v>1191</v>
      </c>
    </row>
    <row r="105" spans="1:7" s="50" customFormat="1" x14ac:dyDescent="0.35">
      <c r="A105" s="46">
        <v>44004</v>
      </c>
      <c r="B105" s="47">
        <v>3</v>
      </c>
      <c r="C105" s="48">
        <v>0</v>
      </c>
      <c r="D105" s="48">
        <v>151</v>
      </c>
      <c r="E105" s="65" t="s">
        <v>51</v>
      </c>
      <c r="F105" s="49">
        <v>1191</v>
      </c>
      <c r="G105" s="90" t="s">
        <v>52</v>
      </c>
    </row>
    <row r="106" spans="1:7" x14ac:dyDescent="0.35">
      <c r="A106" s="1">
        <v>44005</v>
      </c>
      <c r="B106" s="43">
        <v>2</v>
      </c>
      <c r="C106" s="44">
        <v>0</v>
      </c>
      <c r="D106" s="44">
        <v>152</v>
      </c>
      <c r="E106" s="44">
        <v>85</v>
      </c>
      <c r="F106" s="45">
        <v>1195</v>
      </c>
    </row>
    <row r="107" spans="1:7" s="50" customFormat="1" x14ac:dyDescent="0.35">
      <c r="A107" s="46">
        <v>44006</v>
      </c>
      <c r="B107" s="47">
        <v>2</v>
      </c>
      <c r="C107" s="48">
        <v>0</v>
      </c>
      <c r="D107" s="48">
        <v>152</v>
      </c>
      <c r="E107" s="48">
        <v>85</v>
      </c>
      <c r="F107" s="49">
        <v>1203</v>
      </c>
    </row>
    <row r="108" spans="1:7" s="50" customFormat="1" x14ac:dyDescent="0.35">
      <c r="A108" s="1">
        <v>44007</v>
      </c>
      <c r="B108" s="43">
        <v>2</v>
      </c>
      <c r="C108" s="44">
        <v>0</v>
      </c>
      <c r="D108" s="44">
        <v>152</v>
      </c>
      <c r="E108" s="44">
        <v>85</v>
      </c>
      <c r="F108" s="45">
        <v>1206</v>
      </c>
    </row>
    <row r="109" spans="1:7" s="50" customFormat="1" x14ac:dyDescent="0.35">
      <c r="A109" s="46">
        <v>44008</v>
      </c>
      <c r="B109" s="47">
        <v>2</v>
      </c>
      <c r="C109" s="48">
        <v>0</v>
      </c>
      <c r="D109" s="48">
        <v>152</v>
      </c>
      <c r="E109" s="48">
        <v>85</v>
      </c>
      <c r="F109" s="49">
        <v>1211</v>
      </c>
    </row>
    <row r="110" spans="1:7" s="50" customFormat="1" x14ac:dyDescent="0.35">
      <c r="A110" s="1">
        <v>44009</v>
      </c>
      <c r="B110" s="66" t="s">
        <v>50</v>
      </c>
      <c r="C110" s="68" t="s">
        <v>50</v>
      </c>
      <c r="D110" s="44">
        <v>152</v>
      </c>
      <c r="E110" s="44">
        <v>85</v>
      </c>
      <c r="F110" s="45">
        <v>1215</v>
      </c>
    </row>
    <row r="111" spans="1:7" s="50" customFormat="1" x14ac:dyDescent="0.35">
      <c r="A111" s="46">
        <v>44010</v>
      </c>
      <c r="B111" s="67" t="s">
        <v>50</v>
      </c>
      <c r="C111" s="69" t="s">
        <v>50</v>
      </c>
      <c r="D111" s="48">
        <v>152</v>
      </c>
      <c r="E111" s="48">
        <v>85</v>
      </c>
      <c r="F111" s="49">
        <v>1220</v>
      </c>
    </row>
    <row r="112" spans="1:7" s="50" customFormat="1" x14ac:dyDescent="0.35">
      <c r="A112" s="1">
        <v>44011</v>
      </c>
      <c r="B112" s="43">
        <v>4</v>
      </c>
      <c r="C112" s="44">
        <v>0</v>
      </c>
      <c r="D112" s="44">
        <v>152</v>
      </c>
      <c r="E112" s="44">
        <v>85</v>
      </c>
      <c r="F112" s="45">
        <v>1220</v>
      </c>
    </row>
    <row r="113" spans="1:6" x14ac:dyDescent="0.35">
      <c r="A113" s="73">
        <v>44012</v>
      </c>
      <c r="B113" s="67">
        <v>4</v>
      </c>
      <c r="C113" s="69">
        <v>0</v>
      </c>
      <c r="D113" s="48">
        <v>152</v>
      </c>
      <c r="E113" s="48">
        <v>85</v>
      </c>
      <c r="F113" s="49">
        <v>1220</v>
      </c>
    </row>
    <row r="114" spans="1:6" x14ac:dyDescent="0.35">
      <c r="A114" s="73">
        <v>44013</v>
      </c>
      <c r="B114" s="71">
        <v>3</v>
      </c>
      <c r="C114" s="72">
        <v>0</v>
      </c>
      <c r="D114" s="72">
        <v>152</v>
      </c>
      <c r="E114" s="72">
        <v>85</v>
      </c>
      <c r="F114" s="45">
        <v>1231</v>
      </c>
    </row>
    <row r="115" spans="1:6" x14ac:dyDescent="0.35">
      <c r="A115" s="73">
        <v>44014</v>
      </c>
      <c r="B115" s="67">
        <v>3</v>
      </c>
      <c r="C115" s="69">
        <v>0</v>
      </c>
      <c r="D115" s="48">
        <v>152</v>
      </c>
      <c r="E115" s="48">
        <v>85</v>
      </c>
      <c r="F115" s="49">
        <v>1238</v>
      </c>
    </row>
    <row r="116" spans="1:6" x14ac:dyDescent="0.35">
      <c r="A116" s="73">
        <v>44015</v>
      </c>
      <c r="B116" s="71">
        <v>4</v>
      </c>
      <c r="C116" s="72">
        <v>1</v>
      </c>
      <c r="D116" s="72">
        <v>152</v>
      </c>
      <c r="E116" s="72">
        <v>85</v>
      </c>
      <c r="F116" s="74">
        <v>1243</v>
      </c>
    </row>
    <row r="117" spans="1:6" x14ac:dyDescent="0.35">
      <c r="A117" s="1">
        <v>44016</v>
      </c>
      <c r="B117" s="67">
        <v>4</v>
      </c>
      <c r="C117" s="69">
        <v>1</v>
      </c>
      <c r="D117" s="48">
        <v>152</v>
      </c>
      <c r="E117" s="48">
        <v>85</v>
      </c>
      <c r="F117" s="49">
        <v>1246</v>
      </c>
    </row>
    <row r="118" spans="1:6" x14ac:dyDescent="0.35">
      <c r="A118" s="1">
        <v>44017</v>
      </c>
      <c r="B118" s="43">
        <v>4</v>
      </c>
      <c r="C118" s="44">
        <v>1</v>
      </c>
      <c r="D118" s="44">
        <v>152</v>
      </c>
      <c r="E118" s="44">
        <v>85</v>
      </c>
      <c r="F118" s="45">
        <v>1251</v>
      </c>
    </row>
    <row r="119" spans="1:6" x14ac:dyDescent="0.35">
      <c r="A119" s="1">
        <v>44018</v>
      </c>
      <c r="B119" s="67">
        <v>4</v>
      </c>
      <c r="C119" s="69">
        <v>1</v>
      </c>
      <c r="D119" s="48">
        <v>152</v>
      </c>
      <c r="E119" s="48">
        <v>85</v>
      </c>
      <c r="F119" s="49">
        <v>1253</v>
      </c>
    </row>
    <row r="120" spans="1:6" x14ac:dyDescent="0.35">
      <c r="A120" s="1">
        <v>44019</v>
      </c>
      <c r="B120" s="43">
        <v>4</v>
      </c>
      <c r="C120" s="44">
        <v>1</v>
      </c>
      <c r="D120" s="44">
        <v>152</v>
      </c>
      <c r="E120" s="44">
        <v>85</v>
      </c>
      <c r="F120" s="45">
        <v>1255</v>
      </c>
    </row>
    <row r="121" spans="1:6" x14ac:dyDescent="0.35">
      <c r="A121" s="1">
        <v>44020</v>
      </c>
      <c r="B121" s="67">
        <v>4</v>
      </c>
      <c r="C121" s="69">
        <v>1</v>
      </c>
      <c r="D121" s="48">
        <v>152</v>
      </c>
      <c r="E121" s="48">
        <v>85</v>
      </c>
      <c r="F121" s="49">
        <v>1258</v>
      </c>
    </row>
    <row r="122" spans="1:6" x14ac:dyDescent="0.35">
      <c r="A122" s="1">
        <v>44021</v>
      </c>
      <c r="B122" s="43">
        <v>4</v>
      </c>
      <c r="C122" s="44">
        <v>1</v>
      </c>
      <c r="D122" s="44">
        <v>152</v>
      </c>
      <c r="E122" s="44">
        <v>85</v>
      </c>
      <c r="F122" s="45">
        <v>1259</v>
      </c>
    </row>
    <row r="123" spans="1:6" x14ac:dyDescent="0.35">
      <c r="A123" s="1">
        <v>44022</v>
      </c>
      <c r="B123" s="67">
        <v>3</v>
      </c>
      <c r="C123" s="69">
        <v>1</v>
      </c>
      <c r="D123" s="48">
        <v>153</v>
      </c>
      <c r="E123" s="48">
        <v>85</v>
      </c>
      <c r="F123" s="49">
        <v>1263</v>
      </c>
    </row>
    <row r="124" spans="1:6" x14ac:dyDescent="0.35">
      <c r="A124" s="1">
        <v>44023</v>
      </c>
      <c r="B124" s="43">
        <v>1</v>
      </c>
      <c r="C124" s="44">
        <v>1</v>
      </c>
      <c r="D124" s="44">
        <v>155</v>
      </c>
      <c r="E124" s="44">
        <v>85</v>
      </c>
      <c r="F124" s="45">
        <v>1266</v>
      </c>
    </row>
    <row r="125" spans="1:6" x14ac:dyDescent="0.35">
      <c r="A125" s="1">
        <v>44024</v>
      </c>
      <c r="B125" s="67">
        <v>1</v>
      </c>
      <c r="C125" s="69">
        <v>1</v>
      </c>
      <c r="D125" s="48">
        <v>155</v>
      </c>
      <c r="E125" s="48">
        <v>85</v>
      </c>
      <c r="F125" s="49">
        <v>1271</v>
      </c>
    </row>
    <row r="126" spans="1:6" x14ac:dyDescent="0.35">
      <c r="A126" s="1">
        <v>44025</v>
      </c>
      <c r="B126" s="43">
        <v>1</v>
      </c>
      <c r="C126" s="44">
        <v>1</v>
      </c>
      <c r="D126" s="44">
        <v>155</v>
      </c>
      <c r="E126" s="44">
        <v>85</v>
      </c>
      <c r="F126" s="45">
        <v>1274</v>
      </c>
    </row>
    <row r="127" spans="1:6" x14ac:dyDescent="0.35">
      <c r="A127" s="1">
        <v>44026</v>
      </c>
      <c r="B127" s="67">
        <v>1</v>
      </c>
      <c r="C127" s="69">
        <v>1</v>
      </c>
      <c r="D127" s="48">
        <v>155</v>
      </c>
      <c r="E127" s="48">
        <v>85</v>
      </c>
      <c r="F127" s="49">
        <v>1274</v>
      </c>
    </row>
    <row r="128" spans="1:6" x14ac:dyDescent="0.35">
      <c r="A128" s="1">
        <v>44027</v>
      </c>
      <c r="B128" s="43">
        <v>1</v>
      </c>
      <c r="C128" s="44">
        <v>1</v>
      </c>
      <c r="D128" s="44">
        <v>155</v>
      </c>
      <c r="E128" s="44">
        <v>85</v>
      </c>
      <c r="F128" s="45">
        <v>1278</v>
      </c>
    </row>
    <row r="129" spans="1:6" x14ac:dyDescent="0.35">
      <c r="A129" s="1">
        <v>44028</v>
      </c>
      <c r="B129" s="67">
        <v>2</v>
      </c>
      <c r="C129" s="69">
        <v>1</v>
      </c>
      <c r="D129" s="48">
        <v>155</v>
      </c>
      <c r="E129" s="48">
        <v>85</v>
      </c>
      <c r="F129" s="49">
        <v>1282</v>
      </c>
    </row>
    <row r="130" spans="1:6" x14ac:dyDescent="0.35">
      <c r="A130" s="1">
        <v>44029</v>
      </c>
      <c r="B130" s="43">
        <v>2</v>
      </c>
      <c r="C130" s="44">
        <v>1</v>
      </c>
      <c r="D130" s="44">
        <v>155</v>
      </c>
      <c r="E130" s="44">
        <v>85</v>
      </c>
      <c r="F130" s="45">
        <v>1284</v>
      </c>
    </row>
    <row r="131" spans="1:6" x14ac:dyDescent="0.35">
      <c r="A131" s="1">
        <v>44030</v>
      </c>
      <c r="B131" s="67">
        <v>2</v>
      </c>
      <c r="C131" s="69">
        <v>1</v>
      </c>
      <c r="D131" s="48">
        <v>155</v>
      </c>
      <c r="E131" s="48">
        <v>85</v>
      </c>
      <c r="F131" s="49">
        <v>1292</v>
      </c>
    </row>
    <row r="132" spans="1:6" x14ac:dyDescent="0.35">
      <c r="A132" s="75">
        <v>44031</v>
      </c>
      <c r="B132" s="76">
        <v>3</v>
      </c>
      <c r="C132" s="77">
        <v>1</v>
      </c>
      <c r="D132" s="77">
        <v>155</v>
      </c>
      <c r="E132" s="77">
        <v>85</v>
      </c>
      <c r="F132" s="45">
        <v>1297</v>
      </c>
    </row>
    <row r="133" spans="1:6" x14ac:dyDescent="0.35">
      <c r="A133" s="1">
        <v>44032</v>
      </c>
      <c r="B133" s="67">
        <v>3</v>
      </c>
      <c r="C133" s="69">
        <v>1</v>
      </c>
      <c r="D133" s="48">
        <v>155</v>
      </c>
      <c r="E133" s="48">
        <v>85</v>
      </c>
      <c r="F133" s="49">
        <v>1304</v>
      </c>
    </row>
    <row r="134" spans="1:6" x14ac:dyDescent="0.35">
      <c r="A134" s="75">
        <v>44033</v>
      </c>
      <c r="B134" s="76">
        <v>2</v>
      </c>
      <c r="C134" s="77">
        <v>1</v>
      </c>
      <c r="D134" s="77">
        <v>156</v>
      </c>
      <c r="E134" s="77">
        <v>85</v>
      </c>
      <c r="F134" s="45">
        <v>1305</v>
      </c>
    </row>
    <row r="135" spans="1:6" x14ac:dyDescent="0.35">
      <c r="A135" s="78">
        <v>44034</v>
      </c>
      <c r="B135" s="69">
        <v>2</v>
      </c>
      <c r="C135" s="69">
        <v>1</v>
      </c>
      <c r="D135" s="69">
        <v>156</v>
      </c>
      <c r="E135" s="69">
        <v>85</v>
      </c>
      <c r="F135" s="69">
        <v>1311</v>
      </c>
    </row>
    <row r="136" spans="1:6" x14ac:dyDescent="0.35">
      <c r="A136" s="75">
        <v>44035</v>
      </c>
      <c r="B136" s="76">
        <v>2</v>
      </c>
      <c r="C136" s="77">
        <v>1</v>
      </c>
      <c r="D136" s="77">
        <v>156</v>
      </c>
      <c r="E136" s="77">
        <v>85</v>
      </c>
      <c r="F136" s="45">
        <v>1312</v>
      </c>
    </row>
    <row r="137" spans="1:6" s="12" customFormat="1" x14ac:dyDescent="0.35">
      <c r="A137" s="78">
        <v>44036</v>
      </c>
      <c r="B137" s="69">
        <v>2</v>
      </c>
      <c r="C137" s="69">
        <v>1</v>
      </c>
      <c r="D137" s="69">
        <v>156</v>
      </c>
      <c r="E137" s="69">
        <v>85</v>
      </c>
      <c r="F137" s="69">
        <v>1315</v>
      </c>
    </row>
    <row r="138" spans="1:6" s="12" customFormat="1" x14ac:dyDescent="0.35">
      <c r="A138" s="78">
        <v>44037</v>
      </c>
      <c r="B138" s="79">
        <v>1</v>
      </c>
      <c r="C138" s="34">
        <v>1</v>
      </c>
      <c r="D138" s="34">
        <v>157</v>
      </c>
      <c r="E138" s="34">
        <v>85</v>
      </c>
      <c r="F138" s="35">
        <v>1319</v>
      </c>
    </row>
    <row r="139" spans="1:6" s="12" customFormat="1" x14ac:dyDescent="0.35">
      <c r="A139" s="78">
        <v>44038</v>
      </c>
      <c r="B139" s="69">
        <v>1</v>
      </c>
      <c r="C139" s="69">
        <v>1</v>
      </c>
      <c r="D139" s="69">
        <v>157</v>
      </c>
      <c r="E139" s="69">
        <v>85</v>
      </c>
      <c r="F139" s="69">
        <v>1320</v>
      </c>
    </row>
    <row r="140" spans="1:6" x14ac:dyDescent="0.35">
      <c r="A140" s="78">
        <v>44039</v>
      </c>
      <c r="B140" s="43">
        <v>1</v>
      </c>
      <c r="C140" s="80">
        <v>1</v>
      </c>
      <c r="D140" s="80">
        <v>157</v>
      </c>
      <c r="E140" s="80">
        <v>85</v>
      </c>
      <c r="F140" s="35">
        <v>1321</v>
      </c>
    </row>
    <row r="141" spans="1:6" x14ac:dyDescent="0.35">
      <c r="A141" s="78">
        <v>44040</v>
      </c>
      <c r="B141" s="69">
        <v>1</v>
      </c>
      <c r="C141" s="69">
        <v>1</v>
      </c>
      <c r="D141" s="69">
        <v>157</v>
      </c>
      <c r="E141" s="69">
        <v>85</v>
      </c>
      <c r="F141" s="69">
        <v>1325</v>
      </c>
    </row>
    <row r="142" spans="1:6" x14ac:dyDescent="0.35">
      <c r="A142" s="1">
        <v>44041</v>
      </c>
      <c r="B142" s="43">
        <v>1</v>
      </c>
      <c r="C142" s="44">
        <v>1</v>
      </c>
      <c r="D142" s="44">
        <v>157</v>
      </c>
      <c r="E142" s="44">
        <v>85</v>
      </c>
      <c r="F142" s="45">
        <v>1332</v>
      </c>
    </row>
    <row r="143" spans="1:6" x14ac:dyDescent="0.35">
      <c r="A143" s="42">
        <v>44042</v>
      </c>
      <c r="B143" s="69">
        <v>2</v>
      </c>
      <c r="C143" s="69">
        <v>1</v>
      </c>
      <c r="D143" s="69">
        <v>157</v>
      </c>
      <c r="E143" s="69">
        <v>85</v>
      </c>
      <c r="F143" s="69">
        <v>1342</v>
      </c>
    </row>
    <row r="144" spans="1:6" x14ac:dyDescent="0.35">
      <c r="A144" s="42">
        <v>44043</v>
      </c>
      <c r="B144" s="43">
        <v>2</v>
      </c>
      <c r="C144" s="44">
        <v>1</v>
      </c>
      <c r="D144" s="44">
        <v>157</v>
      </c>
      <c r="E144" s="44">
        <v>85</v>
      </c>
      <c r="F144" s="45">
        <v>1350</v>
      </c>
    </row>
    <row r="145" spans="1:6" x14ac:dyDescent="0.35">
      <c r="A145" s="46">
        <v>44044</v>
      </c>
      <c r="B145" s="47">
        <v>2</v>
      </c>
      <c r="C145" s="48">
        <v>1</v>
      </c>
      <c r="D145" s="48">
        <v>157</v>
      </c>
      <c r="E145" s="48">
        <v>85</v>
      </c>
      <c r="F145" s="49">
        <v>1353</v>
      </c>
    </row>
    <row r="146" spans="1:6" x14ac:dyDescent="0.35">
      <c r="A146" s="42">
        <v>44045</v>
      </c>
      <c r="B146" s="43">
        <v>1</v>
      </c>
      <c r="C146" s="44">
        <v>1</v>
      </c>
      <c r="D146" s="44">
        <v>158</v>
      </c>
      <c r="E146" s="44">
        <v>85</v>
      </c>
      <c r="F146" s="45">
        <v>1358</v>
      </c>
    </row>
    <row r="147" spans="1:6" s="50" customFormat="1" x14ac:dyDescent="0.35">
      <c r="A147" s="46">
        <v>44046</v>
      </c>
      <c r="B147" s="47">
        <v>1</v>
      </c>
      <c r="C147" s="48">
        <v>1</v>
      </c>
      <c r="D147" s="48">
        <v>158</v>
      </c>
      <c r="E147" s="48">
        <v>85</v>
      </c>
      <c r="F147" s="49">
        <v>1360</v>
      </c>
    </row>
    <row r="148" spans="1:6" s="50" customFormat="1" x14ac:dyDescent="0.35">
      <c r="A148" s="81">
        <v>44047</v>
      </c>
      <c r="B148" s="43">
        <v>1</v>
      </c>
      <c r="C148" s="44">
        <v>1</v>
      </c>
      <c r="D148" s="44">
        <v>158</v>
      </c>
      <c r="E148" s="44">
        <v>85</v>
      </c>
      <c r="F148" s="45">
        <v>1360</v>
      </c>
    </row>
    <row r="149" spans="1:6" s="50" customFormat="1" x14ac:dyDescent="0.35">
      <c r="A149" s="46">
        <v>44048</v>
      </c>
      <c r="B149" s="47">
        <v>1</v>
      </c>
      <c r="C149" s="48">
        <v>1</v>
      </c>
      <c r="D149" s="48">
        <v>158</v>
      </c>
      <c r="E149" s="48">
        <v>85</v>
      </c>
      <c r="F149" s="49">
        <v>1368</v>
      </c>
    </row>
    <row r="150" spans="1:6" s="50" customFormat="1" x14ac:dyDescent="0.35">
      <c r="A150" s="81">
        <v>44049</v>
      </c>
      <c r="B150" s="43">
        <v>1</v>
      </c>
      <c r="C150" s="44">
        <v>1</v>
      </c>
      <c r="D150" s="44">
        <v>158</v>
      </c>
      <c r="E150" s="44">
        <v>85</v>
      </c>
      <c r="F150" s="45">
        <v>1373</v>
      </c>
    </row>
    <row r="151" spans="1:6" s="50" customFormat="1" x14ac:dyDescent="0.35">
      <c r="A151" s="46">
        <v>44050</v>
      </c>
      <c r="B151" s="47">
        <v>1</v>
      </c>
      <c r="C151" s="48">
        <v>1</v>
      </c>
      <c r="D151" s="48">
        <v>158</v>
      </c>
      <c r="E151" s="48">
        <v>85</v>
      </c>
      <c r="F151" s="49">
        <v>1377</v>
      </c>
    </row>
    <row r="152" spans="1:6" s="50" customFormat="1" x14ac:dyDescent="0.35">
      <c r="A152" s="81">
        <v>44051</v>
      </c>
      <c r="B152" s="43">
        <v>1</v>
      </c>
      <c r="C152" s="44">
        <v>1</v>
      </c>
      <c r="D152" s="44">
        <v>158</v>
      </c>
      <c r="E152" s="44">
        <v>85</v>
      </c>
      <c r="F152" s="45">
        <v>1378</v>
      </c>
    </row>
    <row r="153" spans="1:6" s="50" customFormat="1" x14ac:dyDescent="0.35">
      <c r="A153" s="46">
        <v>44052</v>
      </c>
      <c r="B153" s="47">
        <v>1</v>
      </c>
      <c r="C153" s="48">
        <v>1</v>
      </c>
      <c r="D153" s="48">
        <v>158</v>
      </c>
      <c r="E153" s="48">
        <v>85</v>
      </c>
      <c r="F153" s="49">
        <v>1384</v>
      </c>
    </row>
    <row r="154" spans="1:6" s="50" customFormat="1" x14ac:dyDescent="0.35">
      <c r="A154" s="81">
        <v>44053</v>
      </c>
      <c r="B154" s="43">
        <v>1</v>
      </c>
      <c r="C154" s="44">
        <v>1</v>
      </c>
      <c r="D154" s="44">
        <v>158</v>
      </c>
      <c r="E154" s="44">
        <v>85</v>
      </c>
      <c r="F154" s="45">
        <v>1389</v>
      </c>
    </row>
    <row r="155" spans="1:6" s="50" customFormat="1" x14ac:dyDescent="0.35">
      <c r="A155" s="46">
        <v>44054</v>
      </c>
      <c r="B155" s="47">
        <v>2</v>
      </c>
      <c r="C155" s="48">
        <v>1</v>
      </c>
      <c r="D155" s="48">
        <v>158</v>
      </c>
      <c r="E155" s="48">
        <v>85</v>
      </c>
      <c r="F155" s="49">
        <v>1393</v>
      </c>
    </row>
    <row r="156" spans="1:6" s="50" customFormat="1" x14ac:dyDescent="0.35">
      <c r="A156" s="81">
        <v>44055</v>
      </c>
      <c r="B156" s="43">
        <v>2</v>
      </c>
      <c r="C156" s="44">
        <v>1</v>
      </c>
      <c r="D156" s="44">
        <v>158</v>
      </c>
      <c r="E156" s="44">
        <v>85</v>
      </c>
      <c r="F156" s="45">
        <v>1401</v>
      </c>
    </row>
    <row r="157" spans="1:6" s="50" customFormat="1" x14ac:dyDescent="0.35">
      <c r="A157" s="46">
        <v>44056</v>
      </c>
      <c r="B157" s="47">
        <v>2</v>
      </c>
      <c r="C157" s="48">
        <v>1</v>
      </c>
      <c r="D157" s="48">
        <v>158</v>
      </c>
      <c r="E157" s="48">
        <v>85</v>
      </c>
      <c r="F157" s="49">
        <v>1405</v>
      </c>
    </row>
    <row r="158" spans="1:6" s="50" customFormat="1" x14ac:dyDescent="0.35">
      <c r="A158" s="81">
        <v>44057</v>
      </c>
      <c r="B158" s="43">
        <v>2</v>
      </c>
      <c r="C158" s="44">
        <v>1</v>
      </c>
      <c r="D158" s="44">
        <v>158</v>
      </c>
      <c r="E158" s="44">
        <v>85</v>
      </c>
      <c r="F158" s="45">
        <v>1408</v>
      </c>
    </row>
    <row r="159" spans="1:6" s="50" customFormat="1" x14ac:dyDescent="0.35">
      <c r="A159" s="46">
        <v>44058</v>
      </c>
      <c r="B159" s="47">
        <v>3</v>
      </c>
      <c r="C159" s="48">
        <v>1</v>
      </c>
      <c r="D159" s="48">
        <v>158</v>
      </c>
      <c r="E159" s="48">
        <v>85</v>
      </c>
      <c r="F159" s="49">
        <v>1418</v>
      </c>
    </row>
    <row r="160" spans="1:6" s="50" customFormat="1" x14ac:dyDescent="0.35">
      <c r="A160" s="81">
        <v>44059</v>
      </c>
      <c r="B160" s="43">
        <v>3</v>
      </c>
      <c r="C160" s="44">
        <v>1</v>
      </c>
      <c r="D160" s="44">
        <v>158</v>
      </c>
      <c r="E160" s="44">
        <v>85</v>
      </c>
      <c r="F160" s="45">
        <v>1425</v>
      </c>
    </row>
    <row r="161" spans="1:6" s="50" customFormat="1" x14ac:dyDescent="0.35">
      <c r="A161" s="46">
        <v>44060</v>
      </c>
      <c r="B161" s="47">
        <v>3</v>
      </c>
      <c r="C161" s="48">
        <v>1</v>
      </c>
      <c r="D161" s="48">
        <v>158</v>
      </c>
      <c r="E161" s="48">
        <v>85</v>
      </c>
      <c r="F161" s="49">
        <v>1428</v>
      </c>
    </row>
    <row r="162" spans="1:6" s="50" customFormat="1" x14ac:dyDescent="0.35">
      <c r="A162" s="81">
        <v>44061</v>
      </c>
      <c r="B162" s="43">
        <v>3</v>
      </c>
      <c r="C162" s="44">
        <v>1</v>
      </c>
      <c r="D162" s="44">
        <v>158</v>
      </c>
      <c r="E162" s="44">
        <v>85</v>
      </c>
      <c r="F162" s="45">
        <v>1434</v>
      </c>
    </row>
    <row r="163" spans="1:6" x14ac:dyDescent="0.35">
      <c r="A163" s="42">
        <v>44062</v>
      </c>
      <c r="B163" s="47">
        <v>4</v>
      </c>
      <c r="C163" s="82">
        <v>1</v>
      </c>
      <c r="D163" s="82">
        <v>158</v>
      </c>
      <c r="E163" s="82">
        <v>85</v>
      </c>
      <c r="F163" s="83">
        <v>1451</v>
      </c>
    </row>
    <row r="164" spans="1:6" x14ac:dyDescent="0.35">
      <c r="A164" s="42">
        <v>44063</v>
      </c>
      <c r="B164" s="43">
        <v>2</v>
      </c>
      <c r="C164" s="44">
        <v>1</v>
      </c>
      <c r="D164" s="44">
        <v>160</v>
      </c>
      <c r="E164" s="44">
        <v>85</v>
      </c>
      <c r="F164" s="45">
        <v>1464</v>
      </c>
    </row>
    <row r="165" spans="1:6" x14ac:dyDescent="0.35">
      <c r="A165" s="42">
        <v>44064</v>
      </c>
      <c r="B165" s="47">
        <v>2</v>
      </c>
      <c r="C165" s="82">
        <v>0</v>
      </c>
      <c r="D165" s="82">
        <v>160</v>
      </c>
      <c r="E165" s="82">
        <v>85</v>
      </c>
      <c r="F165" s="83">
        <v>1487</v>
      </c>
    </row>
    <row r="166" spans="1:6" x14ac:dyDescent="0.35">
      <c r="A166" s="42">
        <v>44065</v>
      </c>
      <c r="B166" s="43">
        <v>3</v>
      </c>
      <c r="C166" s="44">
        <v>1</v>
      </c>
      <c r="D166" s="44">
        <v>160</v>
      </c>
      <c r="E166" s="44">
        <v>85</v>
      </c>
      <c r="F166" s="45">
        <v>1516</v>
      </c>
    </row>
    <row r="167" spans="1:6" x14ac:dyDescent="0.35">
      <c r="A167" s="42">
        <v>44066</v>
      </c>
      <c r="B167" s="47">
        <v>3</v>
      </c>
      <c r="C167" s="82">
        <v>1</v>
      </c>
      <c r="D167" s="82">
        <v>160</v>
      </c>
      <c r="E167" s="82">
        <v>85</v>
      </c>
      <c r="F167" s="83">
        <v>1550</v>
      </c>
    </row>
    <row r="168" spans="1:6" x14ac:dyDescent="0.35">
      <c r="A168" s="42">
        <v>44067</v>
      </c>
      <c r="B168" s="43">
        <v>3</v>
      </c>
      <c r="C168" s="44">
        <v>1</v>
      </c>
      <c r="D168" s="44">
        <v>160</v>
      </c>
      <c r="E168" s="44">
        <v>85</v>
      </c>
      <c r="F168" s="45">
        <v>1561</v>
      </c>
    </row>
    <row r="169" spans="1:6" x14ac:dyDescent="0.35">
      <c r="A169" s="46">
        <v>44068</v>
      </c>
      <c r="B169" s="47">
        <v>2</v>
      </c>
      <c r="C169" s="48">
        <v>0</v>
      </c>
      <c r="D169" s="61">
        <v>160</v>
      </c>
      <c r="E169" s="48">
        <v>85</v>
      </c>
      <c r="F169" s="49">
        <v>1572</v>
      </c>
    </row>
    <row r="170" spans="1:6" x14ac:dyDescent="0.35">
      <c r="A170" s="42">
        <v>44069</v>
      </c>
      <c r="B170" s="43">
        <v>2</v>
      </c>
      <c r="C170" s="44">
        <v>0</v>
      </c>
      <c r="D170" s="44">
        <v>160</v>
      </c>
      <c r="E170" s="44">
        <v>85</v>
      </c>
      <c r="F170" s="45">
        <v>1595</v>
      </c>
    </row>
    <row r="171" spans="1:6" x14ac:dyDescent="0.35">
      <c r="A171" s="46">
        <v>44070</v>
      </c>
      <c r="B171" s="47">
        <v>2</v>
      </c>
      <c r="C171" s="48">
        <v>0</v>
      </c>
      <c r="D171" s="48">
        <v>160</v>
      </c>
      <c r="E171" s="48">
        <v>85</v>
      </c>
      <c r="F171" s="49">
        <v>1613</v>
      </c>
    </row>
    <row r="172" spans="1:6" x14ac:dyDescent="0.35">
      <c r="A172" s="42">
        <v>44071</v>
      </c>
      <c r="B172" s="43">
        <v>3</v>
      </c>
      <c r="C172" s="44">
        <v>0</v>
      </c>
      <c r="D172" s="44">
        <v>160</v>
      </c>
      <c r="E172" s="44">
        <v>85</v>
      </c>
      <c r="F172" s="45">
        <v>1634</v>
      </c>
    </row>
    <row r="173" spans="1:6" x14ac:dyDescent="0.35">
      <c r="A173" s="42">
        <v>44072</v>
      </c>
      <c r="B173" s="47">
        <v>3</v>
      </c>
      <c r="C173" s="84">
        <v>0</v>
      </c>
      <c r="D173" s="84">
        <v>162</v>
      </c>
      <c r="E173" s="84">
        <v>85</v>
      </c>
      <c r="F173" s="85">
        <v>1654</v>
      </c>
    </row>
    <row r="174" spans="1:6" x14ac:dyDescent="0.35">
      <c r="A174" s="42">
        <v>44073</v>
      </c>
      <c r="B174" s="43">
        <v>3</v>
      </c>
      <c r="C174" s="80">
        <v>1</v>
      </c>
      <c r="D174" s="80">
        <v>162</v>
      </c>
      <c r="E174" s="80">
        <v>85</v>
      </c>
      <c r="F174" s="35">
        <v>1679</v>
      </c>
    </row>
    <row r="175" spans="1:6" x14ac:dyDescent="0.35">
      <c r="A175" s="46">
        <v>44074</v>
      </c>
      <c r="B175" s="47">
        <v>5</v>
      </c>
      <c r="C175" s="86">
        <v>1</v>
      </c>
      <c r="D175" s="86">
        <v>162</v>
      </c>
      <c r="E175" s="86">
        <v>85</v>
      </c>
      <c r="F175" s="87">
        <v>1686</v>
      </c>
    </row>
    <row r="176" spans="1:6" x14ac:dyDescent="0.35">
      <c r="A176" s="42">
        <v>44075</v>
      </c>
      <c r="B176" s="43">
        <v>5</v>
      </c>
      <c r="C176" s="88">
        <v>0</v>
      </c>
      <c r="D176" s="88">
        <v>163</v>
      </c>
      <c r="E176" s="88">
        <v>85</v>
      </c>
      <c r="F176" s="89">
        <v>1703</v>
      </c>
    </row>
    <row r="177" spans="1:8" x14ac:dyDescent="0.35">
      <c r="A177" s="46">
        <v>44076</v>
      </c>
      <c r="B177" s="47">
        <v>5</v>
      </c>
      <c r="C177" s="86">
        <v>0</v>
      </c>
      <c r="D177" s="86">
        <v>163</v>
      </c>
      <c r="E177" s="86">
        <v>85</v>
      </c>
      <c r="F177" s="87">
        <v>1730</v>
      </c>
    </row>
    <row r="178" spans="1:8" x14ac:dyDescent="0.35">
      <c r="A178" s="1">
        <v>44077</v>
      </c>
      <c r="B178" s="43">
        <v>5</v>
      </c>
      <c r="C178" s="88">
        <v>1</v>
      </c>
      <c r="D178" s="88">
        <v>163</v>
      </c>
      <c r="E178" s="88">
        <v>85</v>
      </c>
      <c r="F178" s="89">
        <v>1765</v>
      </c>
    </row>
    <row r="179" spans="1:8" x14ac:dyDescent="0.35">
      <c r="A179" s="46">
        <v>44078</v>
      </c>
      <c r="B179" s="47">
        <v>6</v>
      </c>
      <c r="C179" s="86">
        <v>1</v>
      </c>
      <c r="D179" s="86">
        <v>163</v>
      </c>
      <c r="E179" s="86">
        <v>85</v>
      </c>
      <c r="F179" s="87">
        <v>1799</v>
      </c>
    </row>
    <row r="180" spans="1:8" x14ac:dyDescent="0.35">
      <c r="A180" s="1">
        <v>44079</v>
      </c>
      <c r="B180" s="43">
        <v>5</v>
      </c>
      <c r="C180" s="88">
        <v>1</v>
      </c>
      <c r="D180" s="88">
        <v>164</v>
      </c>
      <c r="E180" s="88">
        <v>85</v>
      </c>
      <c r="F180" s="89">
        <v>1820</v>
      </c>
    </row>
    <row r="181" spans="1:8" x14ac:dyDescent="0.35">
      <c r="A181" s="1">
        <v>44080</v>
      </c>
      <c r="B181" s="47">
        <v>5</v>
      </c>
      <c r="C181" s="86">
        <v>1</v>
      </c>
      <c r="D181" s="86">
        <v>164</v>
      </c>
      <c r="E181" s="86">
        <v>87</v>
      </c>
      <c r="F181" s="87">
        <v>1874</v>
      </c>
    </row>
    <row r="182" spans="1:8" x14ac:dyDescent="0.35">
      <c r="A182" s="1">
        <v>44081</v>
      </c>
      <c r="B182" s="43">
        <v>5</v>
      </c>
      <c r="C182" s="88">
        <v>1</v>
      </c>
      <c r="D182" s="88">
        <v>164</v>
      </c>
      <c r="E182" s="88">
        <v>87</v>
      </c>
      <c r="F182" s="89">
        <v>1898</v>
      </c>
    </row>
    <row r="183" spans="1:8" x14ac:dyDescent="0.35">
      <c r="A183" s="46">
        <v>44082</v>
      </c>
      <c r="B183" s="47">
        <v>6</v>
      </c>
      <c r="C183" s="86">
        <v>0</v>
      </c>
      <c r="D183" s="86">
        <v>164</v>
      </c>
      <c r="E183" s="86">
        <v>88</v>
      </c>
      <c r="F183" s="87">
        <v>1920</v>
      </c>
    </row>
    <row r="184" spans="1:8" x14ac:dyDescent="0.35">
      <c r="A184" s="1">
        <v>44083</v>
      </c>
      <c r="B184" s="43">
        <v>6</v>
      </c>
      <c r="C184" s="88">
        <v>0</v>
      </c>
      <c r="D184" s="88">
        <v>164</v>
      </c>
      <c r="E184" s="88">
        <v>88</v>
      </c>
      <c r="F184" s="89">
        <v>1975</v>
      </c>
    </row>
    <row r="185" spans="1:8" x14ac:dyDescent="0.35">
      <c r="A185" s="46">
        <v>44084</v>
      </c>
      <c r="B185" s="47">
        <v>11</v>
      </c>
      <c r="C185" s="86">
        <v>0</v>
      </c>
      <c r="D185" s="86">
        <v>164</v>
      </c>
      <c r="E185" s="86">
        <v>88</v>
      </c>
      <c r="F185" s="87">
        <v>2017</v>
      </c>
    </row>
    <row r="186" spans="1:8" x14ac:dyDescent="0.35">
      <c r="A186" s="1">
        <v>44085</v>
      </c>
      <c r="B186" s="43">
        <v>18</v>
      </c>
      <c r="C186" s="88">
        <v>1</v>
      </c>
      <c r="D186" s="88">
        <v>164</v>
      </c>
      <c r="E186" s="88">
        <v>88</v>
      </c>
      <c r="F186" s="89">
        <v>2037</v>
      </c>
    </row>
    <row r="187" spans="1:8" x14ac:dyDescent="0.35">
      <c r="A187" s="46">
        <v>44086</v>
      </c>
      <c r="B187" s="47">
        <v>20</v>
      </c>
      <c r="C187" s="86">
        <v>1</v>
      </c>
      <c r="D187" s="86">
        <v>164</v>
      </c>
      <c r="E187" s="86">
        <v>88</v>
      </c>
      <c r="F187" s="87">
        <v>2073</v>
      </c>
    </row>
    <row r="188" spans="1:8" x14ac:dyDescent="0.35">
      <c r="A188" s="1">
        <v>44087</v>
      </c>
      <c r="B188" s="43">
        <v>21</v>
      </c>
      <c r="C188" s="43">
        <v>1</v>
      </c>
      <c r="D188" s="43">
        <v>164</v>
      </c>
      <c r="E188" s="43">
        <v>88</v>
      </c>
      <c r="F188" s="43">
        <v>2106</v>
      </c>
    </row>
    <row r="189" spans="1:8" x14ac:dyDescent="0.35">
      <c r="A189" s="46">
        <v>44088</v>
      </c>
      <c r="B189" s="47">
        <v>22</v>
      </c>
      <c r="C189" s="86">
        <v>2</v>
      </c>
      <c r="D189" s="86">
        <v>164</v>
      </c>
      <c r="E189" s="86">
        <v>88</v>
      </c>
      <c r="F189" s="87">
        <v>2125</v>
      </c>
    </row>
    <row r="190" spans="1:8" x14ac:dyDescent="0.35">
      <c r="A190" s="1">
        <v>44089</v>
      </c>
      <c r="B190" s="43">
        <v>17</v>
      </c>
      <c r="C190" s="88">
        <v>2</v>
      </c>
      <c r="D190" s="88">
        <v>165</v>
      </c>
      <c r="E190" s="88">
        <v>88</v>
      </c>
      <c r="F190" s="89">
        <v>2151</v>
      </c>
    </row>
    <row r="191" spans="1:8" ht="174" x14ac:dyDescent="0.35">
      <c r="A191" s="46">
        <v>44090</v>
      </c>
      <c r="B191" s="47">
        <v>14</v>
      </c>
      <c r="C191" s="86">
        <v>1</v>
      </c>
      <c r="D191" s="86">
        <v>166</v>
      </c>
      <c r="E191" s="65" t="s">
        <v>59</v>
      </c>
      <c r="F191" s="87">
        <v>2179</v>
      </c>
      <c r="G191" s="3" t="s">
        <v>60</v>
      </c>
      <c r="H191" s="3" t="s">
        <v>61</v>
      </c>
    </row>
    <row r="192" spans="1:8" x14ac:dyDescent="0.35">
      <c r="A192" s="1">
        <v>44091</v>
      </c>
      <c r="B192" s="43">
        <v>15</v>
      </c>
      <c r="C192" s="88">
        <v>1</v>
      </c>
      <c r="D192" s="88">
        <v>166</v>
      </c>
      <c r="E192" s="88">
        <v>97</v>
      </c>
      <c r="F192" s="89">
        <v>2197</v>
      </c>
    </row>
    <row r="193" spans="1:6" x14ac:dyDescent="0.35">
      <c r="A193" s="46">
        <v>44092</v>
      </c>
      <c r="B193" s="47">
        <v>14</v>
      </c>
      <c r="C193" s="86">
        <v>2</v>
      </c>
      <c r="D193" s="86">
        <v>168</v>
      </c>
      <c r="E193" s="86">
        <v>98</v>
      </c>
      <c r="F193" s="87">
        <v>2223</v>
      </c>
    </row>
    <row r="194" spans="1:6" x14ac:dyDescent="0.35">
      <c r="A194" s="1">
        <v>44093</v>
      </c>
      <c r="B194" s="43">
        <v>9</v>
      </c>
      <c r="C194" s="88">
        <v>2</v>
      </c>
      <c r="D194" s="88">
        <v>169</v>
      </c>
      <c r="E194" s="88">
        <v>101</v>
      </c>
      <c r="F194" s="89">
        <v>2260</v>
      </c>
    </row>
    <row r="195" spans="1:6" x14ac:dyDescent="0.35">
      <c r="A195" s="46">
        <v>44094</v>
      </c>
      <c r="B195" s="47">
        <v>9</v>
      </c>
      <c r="C195" s="86">
        <v>2</v>
      </c>
      <c r="D195" s="86">
        <v>171</v>
      </c>
      <c r="E195" s="86">
        <v>101</v>
      </c>
      <c r="F195" s="87">
        <v>2276</v>
      </c>
    </row>
    <row r="196" spans="1:6" x14ac:dyDescent="0.35">
      <c r="A196" s="1">
        <v>44095</v>
      </c>
      <c r="B196" s="43">
        <v>9</v>
      </c>
      <c r="C196" s="88">
        <v>3</v>
      </c>
      <c r="D196" s="88">
        <v>171</v>
      </c>
      <c r="E196" s="88">
        <v>101</v>
      </c>
      <c r="F196" s="89">
        <v>2283</v>
      </c>
    </row>
    <row r="197" spans="1:6" x14ac:dyDescent="0.35">
      <c r="A197" s="46">
        <v>44096</v>
      </c>
      <c r="B197" s="47">
        <v>9</v>
      </c>
      <c r="C197" s="86">
        <v>3</v>
      </c>
      <c r="D197" s="86">
        <v>171</v>
      </c>
      <c r="E197" s="86">
        <v>101</v>
      </c>
      <c r="F197" s="87">
        <v>2313</v>
      </c>
    </row>
    <row r="198" spans="1:6" x14ac:dyDescent="0.35">
      <c r="A198" s="1">
        <v>44097</v>
      </c>
      <c r="B198" s="43">
        <v>9</v>
      </c>
      <c r="C198" s="88">
        <v>2</v>
      </c>
      <c r="D198" s="88">
        <v>171</v>
      </c>
      <c r="E198" s="88">
        <v>102</v>
      </c>
      <c r="F198" s="89">
        <v>2326</v>
      </c>
    </row>
    <row r="199" spans="1:6" x14ac:dyDescent="0.35">
      <c r="A199" s="46">
        <v>44098</v>
      </c>
      <c r="B199" s="47">
        <v>9</v>
      </c>
      <c r="C199" s="86">
        <v>2</v>
      </c>
      <c r="D199" s="86">
        <v>172</v>
      </c>
      <c r="E199" s="86">
        <v>102</v>
      </c>
      <c r="F199" s="87">
        <v>2334</v>
      </c>
    </row>
    <row r="200" spans="1:6" x14ac:dyDescent="0.35">
      <c r="A200" s="1">
        <v>44099</v>
      </c>
      <c r="B200" s="43">
        <v>9</v>
      </c>
      <c r="C200" s="88">
        <v>3</v>
      </c>
      <c r="D200" s="88">
        <v>173</v>
      </c>
      <c r="E200" s="88">
        <v>102</v>
      </c>
      <c r="F200" s="89">
        <v>2351</v>
      </c>
    </row>
    <row r="201" spans="1:6" x14ac:dyDescent="0.35">
      <c r="A201" s="46">
        <v>44100</v>
      </c>
      <c r="B201" s="47">
        <v>9</v>
      </c>
      <c r="C201" s="86">
        <v>3</v>
      </c>
      <c r="D201" s="86">
        <v>173</v>
      </c>
      <c r="E201" s="86">
        <v>102</v>
      </c>
      <c r="F201" s="87">
        <v>2369</v>
      </c>
    </row>
    <row r="202" spans="1:6" x14ac:dyDescent="0.35">
      <c r="A202" s="1">
        <v>44101</v>
      </c>
      <c r="B202" s="43">
        <v>10</v>
      </c>
      <c r="C202" s="88">
        <v>3</v>
      </c>
      <c r="D202" s="88">
        <v>173</v>
      </c>
      <c r="E202" s="88">
        <v>102</v>
      </c>
      <c r="F202" s="89">
        <v>2387</v>
      </c>
    </row>
    <row r="203" spans="1:6" x14ac:dyDescent="0.35">
      <c r="A203" s="46">
        <v>44102</v>
      </c>
      <c r="B203" s="47">
        <v>11</v>
      </c>
      <c r="C203" s="86">
        <v>3</v>
      </c>
      <c r="D203" s="86">
        <v>173</v>
      </c>
      <c r="E203" s="86">
        <v>102</v>
      </c>
      <c r="F203" s="87">
        <v>2390</v>
      </c>
    </row>
    <row r="204" spans="1:6" x14ac:dyDescent="0.35">
      <c r="A204" s="1">
        <v>44103</v>
      </c>
      <c r="B204" s="43">
        <v>11</v>
      </c>
      <c r="C204" s="88">
        <v>2</v>
      </c>
      <c r="D204" s="88">
        <v>173</v>
      </c>
      <c r="E204" s="88">
        <v>102</v>
      </c>
      <c r="F204" s="89">
        <v>2405</v>
      </c>
    </row>
    <row r="205" spans="1:6" x14ac:dyDescent="0.35">
      <c r="A205" s="46">
        <v>44104</v>
      </c>
      <c r="B205" s="47">
        <v>9</v>
      </c>
      <c r="C205" s="86">
        <v>2</v>
      </c>
      <c r="D205" s="86">
        <v>174</v>
      </c>
      <c r="E205" s="86">
        <v>102</v>
      </c>
      <c r="F205" s="87">
        <v>2421</v>
      </c>
    </row>
    <row r="206" spans="1:6" x14ac:dyDescent="0.35">
      <c r="A206" s="1">
        <v>44105</v>
      </c>
      <c r="B206" s="43">
        <v>9</v>
      </c>
      <c r="C206" s="80">
        <v>2</v>
      </c>
      <c r="D206" s="80">
        <v>174</v>
      </c>
      <c r="E206" s="80">
        <v>102</v>
      </c>
      <c r="F206" s="35">
        <v>2446</v>
      </c>
    </row>
    <row r="207" spans="1:6" x14ac:dyDescent="0.35">
      <c r="A207" s="46">
        <v>44106</v>
      </c>
      <c r="B207" s="47">
        <v>8</v>
      </c>
      <c r="C207" s="115">
        <v>2</v>
      </c>
      <c r="D207" s="115">
        <v>175</v>
      </c>
      <c r="E207" s="115">
        <v>102</v>
      </c>
      <c r="F207" s="116">
        <v>2470</v>
      </c>
    </row>
    <row r="208" spans="1:6" x14ac:dyDescent="0.35">
      <c r="A208" s="1">
        <v>44107</v>
      </c>
      <c r="B208" s="43">
        <v>8</v>
      </c>
      <c r="C208" s="117">
        <v>1</v>
      </c>
      <c r="D208" s="117">
        <v>176</v>
      </c>
      <c r="E208" s="117">
        <v>102</v>
      </c>
      <c r="F208" s="118">
        <v>2494</v>
      </c>
    </row>
    <row r="209" spans="1:6" x14ac:dyDescent="0.35">
      <c r="A209" s="46">
        <v>44108</v>
      </c>
      <c r="B209" s="47">
        <v>9</v>
      </c>
      <c r="C209" s="119">
        <v>1</v>
      </c>
      <c r="D209" s="119">
        <v>176</v>
      </c>
      <c r="E209" s="119">
        <v>102</v>
      </c>
      <c r="F209" s="120">
        <v>2520</v>
      </c>
    </row>
    <row r="210" spans="1:6" x14ac:dyDescent="0.35">
      <c r="A210" s="1">
        <v>44109</v>
      </c>
      <c r="B210" s="43">
        <v>10</v>
      </c>
      <c r="C210" s="117">
        <v>1</v>
      </c>
      <c r="D210" s="117">
        <v>176</v>
      </c>
      <c r="E210" s="117">
        <v>102</v>
      </c>
      <c r="F210" s="118">
        <v>2531</v>
      </c>
    </row>
    <row r="211" spans="1:6" x14ac:dyDescent="0.35">
      <c r="A211" s="46">
        <v>44110</v>
      </c>
      <c r="B211" s="47">
        <v>10</v>
      </c>
      <c r="C211" s="119">
        <v>1</v>
      </c>
      <c r="D211" s="119">
        <v>177</v>
      </c>
      <c r="E211" s="119">
        <v>102</v>
      </c>
      <c r="F211" s="120">
        <v>2569</v>
      </c>
    </row>
    <row r="212" spans="1:6" x14ac:dyDescent="0.35">
      <c r="A212" s="1">
        <v>44111</v>
      </c>
      <c r="B212" s="43">
        <v>11</v>
      </c>
      <c r="C212" s="117">
        <v>1</v>
      </c>
      <c r="D212" s="117">
        <v>177</v>
      </c>
      <c r="E212" s="117">
        <v>102</v>
      </c>
      <c r="F212" s="118">
        <v>2616</v>
      </c>
    </row>
    <row r="213" spans="1:6" x14ac:dyDescent="0.35">
      <c r="A213" s="46">
        <v>44112</v>
      </c>
      <c r="B213" s="47">
        <v>11</v>
      </c>
      <c r="C213" s="121">
        <v>1</v>
      </c>
      <c r="D213" s="121">
        <v>177</v>
      </c>
      <c r="E213" s="121">
        <v>102</v>
      </c>
      <c r="F213" s="122">
        <v>2666</v>
      </c>
    </row>
    <row r="214" spans="1:6" x14ac:dyDescent="0.35">
      <c r="A214" s="1">
        <v>44113</v>
      </c>
      <c r="B214" s="43">
        <v>12</v>
      </c>
      <c r="C214" s="117">
        <v>2</v>
      </c>
      <c r="D214" s="117">
        <v>177</v>
      </c>
      <c r="E214" s="117">
        <v>102</v>
      </c>
      <c r="F214" s="118">
        <v>2743</v>
      </c>
    </row>
    <row r="215" spans="1:6" x14ac:dyDescent="0.35">
      <c r="A215" s="46">
        <v>44114</v>
      </c>
      <c r="B215" s="47">
        <v>14</v>
      </c>
      <c r="C215" s="119">
        <v>1</v>
      </c>
      <c r="D215" s="119">
        <v>177</v>
      </c>
      <c r="E215" s="119">
        <v>102</v>
      </c>
      <c r="F215" s="120">
        <v>2889</v>
      </c>
    </row>
    <row r="216" spans="1:6" x14ac:dyDescent="0.35">
      <c r="A216" s="1">
        <v>44115</v>
      </c>
      <c r="B216" s="43">
        <v>13</v>
      </c>
      <c r="C216" s="117">
        <v>1</v>
      </c>
      <c r="D216" s="117">
        <v>179</v>
      </c>
      <c r="E216" s="117">
        <v>103</v>
      </c>
      <c r="F216" s="118">
        <v>2956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62B54C33AE4F46BB504D5ADF6DB812" ma:contentTypeVersion="0" ma:contentTypeDescription="Crée un document." ma:contentTypeScope="" ma:versionID="e9d966881df1b3fda888d11bc062ce6b">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959B17-AA1D-42CF-AFEF-15FA95910DC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ABB01A5-6EFA-4396-9378-EC6339F1EE19}">
  <ds:schemaRefs>
    <ds:schemaRef ds:uri="http://schemas.microsoft.com/sharepoint/v3/contenttype/forms"/>
  </ds:schemaRefs>
</ds:datastoreItem>
</file>

<file path=customXml/itemProps3.xml><?xml version="1.0" encoding="utf-8"?>
<ds:datastoreItem xmlns:ds="http://schemas.openxmlformats.org/officeDocument/2006/customXml" ds:itemID="{046B4248-46CE-48B5-AB12-5F360F35C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Feuil12</vt:lpstr>
      <vt:lpstr>Récap12</vt:lpstr>
      <vt:lpstr>Données sites internet</vt:lpstr>
    </vt:vector>
  </TitlesOfParts>
  <Company>Police cantonale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Levrat Samuel</dc:creator>
  <cp:lastModifiedBy>Leyendecker Aurelie</cp:lastModifiedBy>
  <cp:lastPrinted>2020-04-04T12:44:07Z</cp:lastPrinted>
  <dcterms:created xsi:type="dcterms:W3CDTF">2020-03-21T07:28:51Z</dcterms:created>
  <dcterms:modified xsi:type="dcterms:W3CDTF">2020-10-12T08:38:19Z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0x010100ED62B54C33AE4F46BB504D5ADF6DB812</vt:lpwstr>
  </property>
</Properties>
</file>