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L:\00 Bases statistiques et produits généraux\01 Synthèses\03 Site Internet\07 Tableaux Excel\2023\"/>
    </mc:Choice>
  </mc:AlternateContent>
  <xr:revisionPtr revIDLastSave="0" documentId="13_ncr:1_{418CE754-3CF0-4440-B4E9-D9842F80A4D9}" xr6:coauthVersionLast="47" xr6:coauthVersionMax="47" xr10:uidLastSave="{00000000-0000-0000-0000-000000000000}"/>
  <bookViews>
    <workbookView xWindow="-108" yWindow="-108" windowWidth="23256" windowHeight="12576" tabRatio="604" xr2:uid="{00000000-000D-0000-FFFF-FFFF00000000}"/>
  </bookViews>
  <sheets>
    <sheet name="te156" sheetId="10" r:id="rId1"/>
    <sheet name="T156_old" sheetId="9" state="hidden" r:id="rId2"/>
  </sheets>
  <externalReferences>
    <externalReference r:id="rId3"/>
  </externalReferences>
  <definedNames>
    <definedName name="_AMO_UniqueIdentifier" localSheetId="0" hidden="1">"'7615af9c-4c39-45be-bde5-41d245b495e1'"</definedName>
    <definedName name="_AMO_UniqueIdentifier" hidden="1">"'391276ec-db9c-459b-8043-5db1217657c2'"</definedName>
    <definedName name="BusQuery.INVESTIS.TC302_93.1.1" localSheetId="1">[1]EJ!#REF!</definedName>
    <definedName name="BusQuery.INVESTIS.TC302_93.1.1">[1]EJ!#REF!</definedName>
    <definedName name="_xlnm.Print_Area" localSheetId="1">T156_old!$A$1:$X$73</definedName>
    <definedName name="_xlnm.Print_Area" localSheetId="0">'te156'!$A$1:$K$66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1" i="9" l="1"/>
  <c r="U81" i="9"/>
  <c r="V81" i="9"/>
  <c r="W81" i="9"/>
  <c r="X81" i="9"/>
  <c r="F81" i="9"/>
  <c r="G81" i="9"/>
  <c r="H81" i="9"/>
  <c r="I81" i="9"/>
  <c r="J81" i="9"/>
  <c r="K81" i="9"/>
  <c r="L81" i="9"/>
  <c r="M81" i="9"/>
  <c r="N81" i="9"/>
  <c r="O81" i="9"/>
  <c r="P81" i="9"/>
  <c r="Q81" i="9"/>
  <c r="R81" i="9"/>
  <c r="D81" i="9"/>
  <c r="E81" i="9"/>
  <c r="D82" i="9"/>
  <c r="S81" i="9"/>
  <c r="C81" i="9"/>
  <c r="Z61" i="9"/>
  <c r="AA61" i="9"/>
  <c r="AA62" i="9"/>
  <c r="X82" i="9"/>
  <c r="W82" i="9"/>
  <c r="V82" i="9"/>
  <c r="U82" i="9"/>
  <c r="T82" i="9"/>
  <c r="S82" i="9"/>
  <c r="R82" i="9"/>
  <c r="Q82" i="9"/>
  <c r="P82" i="9"/>
  <c r="O82" i="9"/>
  <c r="N82" i="9"/>
  <c r="M82" i="9"/>
  <c r="L82" i="9"/>
  <c r="K82" i="9"/>
  <c r="J82" i="9"/>
  <c r="I82" i="9"/>
  <c r="H82" i="9"/>
  <c r="G82" i="9"/>
  <c r="F82" i="9"/>
  <c r="E82" i="9"/>
  <c r="C82" i="9"/>
  <c r="X80" i="9"/>
  <c r="W80" i="9"/>
  <c r="V80" i="9"/>
  <c r="U80" i="9"/>
  <c r="T80" i="9"/>
  <c r="S80" i="9"/>
  <c r="R80" i="9"/>
  <c r="Q80" i="9"/>
  <c r="P80" i="9"/>
  <c r="O80" i="9"/>
  <c r="N80" i="9"/>
  <c r="M80" i="9"/>
  <c r="L80" i="9"/>
  <c r="K80" i="9"/>
  <c r="J80" i="9"/>
  <c r="I80" i="9"/>
  <c r="H80" i="9"/>
  <c r="G80" i="9"/>
  <c r="F80" i="9"/>
  <c r="E80" i="9"/>
  <c r="D80" i="9"/>
  <c r="C80" i="9"/>
  <c r="X79" i="9"/>
  <c r="W79" i="9"/>
  <c r="V79" i="9"/>
  <c r="U79" i="9"/>
  <c r="T79" i="9"/>
  <c r="S79" i="9"/>
  <c r="R79" i="9"/>
  <c r="Q79" i="9"/>
  <c r="P79" i="9"/>
  <c r="O79" i="9"/>
  <c r="N79" i="9"/>
  <c r="M79" i="9"/>
  <c r="L79" i="9"/>
  <c r="K79" i="9"/>
  <c r="J79" i="9"/>
  <c r="I79" i="9"/>
  <c r="H79" i="9"/>
  <c r="G79" i="9"/>
  <c r="F79" i="9"/>
  <c r="E79" i="9"/>
  <c r="D79" i="9"/>
  <c r="C79" i="9"/>
  <c r="AA60" i="9"/>
  <c r="Z60" i="9"/>
  <c r="AA59" i="9"/>
  <c r="Z59" i="9"/>
  <c r="AA58" i="9"/>
  <c r="Z58" i="9"/>
  <c r="AA57" i="9"/>
  <c r="Z57" i="9"/>
  <c r="AA56" i="9"/>
  <c r="Z56" i="9"/>
  <c r="AA55" i="9"/>
  <c r="Z55" i="9"/>
  <c r="AA54" i="9"/>
  <c r="Z54" i="9"/>
  <c r="AA50" i="9"/>
  <c r="Z50" i="9"/>
  <c r="Z47" i="9"/>
  <c r="AA46" i="9"/>
  <c r="Z46" i="9"/>
  <c r="AA45" i="9"/>
  <c r="Z45" i="9"/>
  <c r="AA44" i="9"/>
  <c r="Z44" i="9"/>
  <c r="AA43" i="9"/>
  <c r="Z43" i="9"/>
  <c r="AA42" i="9"/>
  <c r="Z42" i="9"/>
  <c r="AA41" i="9"/>
  <c r="Z41" i="9"/>
  <c r="AA40" i="9"/>
  <c r="Z40" i="9"/>
  <c r="AA39" i="9"/>
  <c r="Z39" i="9"/>
  <c r="Z36" i="9"/>
  <c r="AA35" i="9"/>
  <c r="Z35" i="9"/>
  <c r="AA34" i="9"/>
  <c r="Z34" i="9"/>
  <c r="AA33" i="9"/>
  <c r="Z33" i="9"/>
  <c r="AA32" i="9"/>
  <c r="Z32" i="9"/>
  <c r="AA31" i="9"/>
  <c r="Z31" i="9"/>
  <c r="AA30" i="9"/>
  <c r="Z30" i="9"/>
  <c r="AA29" i="9"/>
  <c r="Z29" i="9"/>
  <c r="AA28" i="9"/>
  <c r="Z28" i="9"/>
  <c r="AA27" i="9"/>
  <c r="Z27" i="9"/>
  <c r="AA26" i="9"/>
  <c r="Z26" i="9"/>
  <c r="AA25" i="9"/>
  <c r="Z25" i="9"/>
  <c r="AA24" i="9"/>
  <c r="Z24" i="9"/>
  <c r="AA23" i="9"/>
  <c r="Z23" i="9"/>
  <c r="AA22" i="9"/>
  <c r="Z22" i="9"/>
  <c r="AA21" i="9"/>
  <c r="Z21" i="9"/>
  <c r="AA20" i="9"/>
  <c r="Z20" i="9"/>
  <c r="AA19" i="9"/>
  <c r="Z19" i="9"/>
  <c r="AA18" i="9"/>
  <c r="Z18" i="9"/>
  <c r="AA17" i="9"/>
  <c r="Z17" i="9"/>
  <c r="AA16" i="9"/>
  <c r="Z16" i="9"/>
  <c r="AA15" i="9"/>
  <c r="Z15" i="9"/>
  <c r="AA14" i="9"/>
  <c r="Z14" i="9"/>
  <c r="AA13" i="9"/>
  <c r="Z13" i="9"/>
  <c r="AA12" i="9"/>
  <c r="Z12" i="9"/>
  <c r="AA11" i="9"/>
  <c r="Z11" i="9"/>
  <c r="AA10" i="9"/>
  <c r="Z10" i="9"/>
  <c r="AA9" i="9"/>
  <c r="Z9" i="9"/>
  <c r="C83"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tillemh\Documents\Mes sources de données\npsql03 Stat09Construction T09-Constructions autorisées-prov.odc" keepAlive="1" name="npsql03 Stat09Construction T09-Constructions autorisées-prov" type="5" refreshedVersion="4" onlyUseConnectionFile="1" saveData="1">
    <dbPr connection="Provider=SQLOLEDB.1;Integrated Security=SSPI;Persist Security Info=True;Initial Catalog=Stat09Construction;Data Source=npsql03;Use Procedure for Prepare=1;Auto Translate=True;Packet Size=4096;Workstation ID=WSTA00460008;Use Encryption for Data=False;Tag with column collation when possible=False" command="&quot;Stat09Construction&quot;.&quot;dbo&quot;.&quot;T09-Constructions autorisées-prov&quot;" commandType="3"/>
  </connection>
  <connection id="2" xr16:uid="{00000000-0015-0000-FFFF-FFFF01000000}" odcFile="C:\Users\tillemh\Documents\Mes sources de données\npsql03 Stat09Construction T09-Constructions autorisées-révisé.odc" keepAlive="1" name="npsql03 Stat09Construction T09-Constructions autorisées-révisé" type="5" refreshedVersion="4" onlyUseConnectionFile="1" saveData="1">
    <dbPr connection="Provider=SQLOLEDB.1;Integrated Security=SSPI;Persist Security Info=True;Initial Catalog=Stat09Construction;Data Source=npsql03;Use Procedure for Prepare=1;Auto Translate=True;Packet Size=4096;Workstation ID=WSTA00460008;Use Encryption for Data=False;Tag with column collation when possible=False" command="&quot;Stat09Construction&quot;.&quot;dbo&quot;.&quot;T09-Constructions autorisées-révisé&quot;" commandType="3"/>
  </connection>
  <connection id="3" xr16:uid="{00000000-0015-0000-FFFF-FFFF02000000}" odcFile="C:\Users\tillemh\Documents\Mes sources de données\npsql03 Stat09Construction T09-Production logements-prov.odc" keepAlive="1" name="npsql03 Stat09Construction T09-Production logements-prov" type="5" refreshedVersion="4" onlyUseConnectionFile="1" saveData="1">
    <dbPr connection="Provider=SQLOLEDB.1;Integrated Security=SSPI;Persist Security Info=True;Initial Catalog=Stat09Construction;Data Source=npsql03;Use Procedure for Prepare=1;Auto Translate=True;Packet Size=4096;Workstation ID=WSTA00460008;Use Encryption for Data=False;Tag with column collation when possible=False" command="&quot;Stat09Construction&quot;.&quot;dbo&quot;.&quot;T09-Production logements-prov&quot;" commandType="3"/>
  </connection>
  <connection id="4" xr16:uid="{00000000-0015-0000-FFFF-FFFF03000000}" odcFile="C:\Users\tillemh\Documents\Mes sources de données\npsql03 Stat09Construction T09-Production logements-révisé.odc" keepAlive="1" name="npsql03 Stat09Construction T09-Production logements-révisé" type="5" refreshedVersion="4" onlyUseConnectionFile="1">
    <dbPr connection="Provider=SQLOLEDB.1;Integrated Security=SSPI;Persist Security Info=True;Initial Catalog=Stat09Construction;Data Source=npsql03;Use Procedure for Prepare=1;Auto Translate=True;Packet Size=4096;Workstation ID=WSTA00460008;Use Encryption for Data=False;Tag with column collation when possible=False" command="&quot;Stat09Construction&quot;.&quot;dbo&quot;.&quot;T09-Production logements-révisé&quot;" commandType="3"/>
  </connection>
  <connection id="5" xr16:uid="{00000000-0015-0000-FFFF-FFFF04000000}" odcFile="C:\Users\TilleMH\Documents\Mes sources de données\SSTAT-DB-PROD.AD.NET.FR.CH Stat09Construction T09_Production_logements_prov_MK41.odc" keepAlive="1" name="SSTAT-DB-PROD.AD.NET.FR.CH Stat09Construction T09_Production_logements_prov_MK41" type="5" refreshedVersion="0">
    <dbPr connection="Provider=SQLOLEDB.1;Integrated Security=SSPI;Persist Security Info=True;Initial Catalog=Stat09Construction;Data Source=SSTAT-DB-PROD.AD.NET.FR.CH;Use Procedure for Prepare=1;Auto Translate=True;Packet Size=4096;Workstation ID=LAPA00461021;Use Encryption for Data=False;Tag with column collation when possible=False" command="&quot;Stat09Construction&quot;.&quot;dbo&quot;.&quot;T09_Production_logements_prov_MK41&quot;" commandType="3"/>
  </connection>
  <connection id="6" xr16:uid="{00000000-0015-0000-FFFF-FFFF05000000}" keepAlive="1" name="Stat09Construction" type="5" refreshedVersion="8" saveData="1">
    <dbPr connection="Provider=MSDASQL.1;Persist Security Info=True;Extended Properties=&quot;DRIVER=SQL Server Native Client 11.0;SERVER=SSTAT-DB-PROD.AD.NET.FR.CH;UID=tillemh;Trusted_Connection=Yes;APP=Système d'exploitation Microsoft® Windows®;WSID=WSTA00460008;DATABASE=Stat09Construction;&quot;" command="&quot;Stat09Construction&quot;.&quot;dbo&quot;.&quot;V_T09_Constructions_autorisees_revise_MK41&quot;" commandType="3"/>
  </connection>
  <connection id="7" xr16:uid="{00000000-0015-0000-FFFF-FFFF06000000}" keepAlive="1" name="Stat09Construction1" type="5" refreshedVersion="8" saveData="1">
    <dbPr connection="Provider=MSDASQL.1;Persist Security Info=True;Extended Properties=&quot;DRIVER=SQL Server Native Client 11.0;SERVER=SSTAT-DB-PROD.AD.NET.FR.CH;UID=tillemh;Trusted_Connection=Yes;APP=Système d'exploitation Microsoft® Windows®;WSID=WSTA00460008;DATABASE=Stat09Construction;&quot;" command="&quot;Stat09Construction&quot;.&quot;dbo&quot;.&quot;V_T09_Production_logements_revise_MK41&quot;" commandType="3"/>
  </connection>
  <connection id="8" xr16:uid="{00000000-0015-0000-FFFF-FFFF07000000}" keepAlive="1" name="Stat09Construction2" type="5" refreshedVersion="6" saveData="1">
    <dbPr connection="Provider=MSDASQL.1;Persist Security Info=True;Extended Properties=&quot;DRIVER=SQL Server Native Client 11.0;SERVER=sstat-db-prod.AD.NET.FR.CH;UID=tillemh;Trusted_Connection=Yes;APP=Système d'exploitation Microsoft® Windows®;WSID=WSTA00460008;DATABASE=Stat09Construction;&quot;" command="&quot;Stat09Construction&quot;.&quot;dbo&quot;.&quot;T09_Production_logements_prov_MK41&quot;" commandType="3"/>
  </connection>
  <connection id="9" xr16:uid="{8B267D09-7932-4AB6-959F-BA44E8A19D9E}" odcFile="C:\Users\TilleMH\Documents\Mes sources de données\Stat09Construction.dsn" name="Stat09Construction3" type="1" refreshedVersion="8" background="1" saveData="1">
    <dbPr connection="DRIVER=SQL Server Native Client 11.0;SERVER=SSTAT-DB-PROD.AD.NET.FR.CH;UID=TilleMH;Trusted_Connection=Yes;APP=Système d'exploitation Microsoft® Windows®;WSID=WSTA00460008;DATABASE=Stat09Construction;" command="SELECT * FROM &quot;dbo&quot;.&quot;V_T09_Production_logements_prov_MK41&quot;"/>
  </connection>
</connections>
</file>

<file path=xl/sharedStrings.xml><?xml version="1.0" encoding="utf-8"?>
<sst xmlns="http://schemas.openxmlformats.org/spreadsheetml/2006/main" count="158" uniqueCount="96">
  <si>
    <t>Production de logements dans les nouvelles constructions</t>
  </si>
  <si>
    <t>Total</t>
  </si>
  <si>
    <t>6+</t>
  </si>
  <si>
    <t>Canton de Fribourg</t>
  </si>
  <si>
    <t>Broye / Broye</t>
  </si>
  <si>
    <t>Gruyère / Greyerz</t>
  </si>
  <si>
    <t>Sarine / Saane</t>
  </si>
  <si>
    <t>See / Lac</t>
  </si>
  <si>
    <t>Singine / Sense</t>
  </si>
  <si>
    <t>Veveyse / Vivisbach</t>
  </si>
  <si>
    <t>…</t>
  </si>
  <si>
    <t>-</t>
  </si>
  <si>
    <t>Publics</t>
  </si>
  <si>
    <t>P</t>
  </si>
  <si>
    <t>Im Untertitel das Datum, an dem die Zahlen geliefert wurden, erwähnen ! So habe wir weniger Probleme, wenn das BFS die Zahlen später revidiert, wie es mit de Zahlen von 2004 der Fall war (SG und FR korrigiert). In FR hat das BFS die TPF zu den privaten gezählt.</t>
  </si>
  <si>
    <t>ü</t>
  </si>
  <si>
    <t>T</t>
  </si>
  <si>
    <t>O</t>
  </si>
  <si>
    <t xml:space="preserve">Source: Office fédéral de la statistique: Section Bâtiments et logements, Neuchâtel / Service de la statistique du canton de Fribourg  </t>
  </si>
  <si>
    <r>
      <rPr>
        <vertAlign val="superscript"/>
        <sz val="6"/>
        <color indexed="8"/>
        <rFont val="Arial"/>
        <family val="2"/>
      </rPr>
      <t>3</t>
    </r>
    <r>
      <rPr>
        <sz val="6"/>
        <color indexed="8"/>
        <rFont val="Arial"/>
        <family val="2"/>
      </rPr>
      <t>Gemäss AggG vom 19.9.1995 und Statuten Agglo Fribourg-Freiburg 2008: Avry, Belfaux, Corminboeuf, Düdingen, Freiburg, Givisiez, Granges-Paccot, Marly, Matran, Villars-sur-Glâne</t>
    </r>
  </si>
  <si>
    <r>
      <rPr>
        <vertAlign val="superscript"/>
        <sz val="6"/>
        <color indexed="8"/>
        <rFont val="Arial"/>
        <family val="2"/>
      </rPr>
      <t>3</t>
    </r>
    <r>
      <rPr>
        <sz val="6"/>
        <color indexed="8"/>
        <rFont val="Arial"/>
        <family val="2"/>
      </rPr>
      <t>Selon LAgg du 19.9.1995 et Statuts Agglo Fribourg-Freiburg 2008: Avry, Belfaux, Corminboeuf, Düdingen, Fribourg, Givisiez, Granges-Paccot, Marly, Matran, Villars-sur-Glâne</t>
    </r>
  </si>
  <si>
    <r>
      <t>2</t>
    </r>
    <r>
      <rPr>
        <sz val="6"/>
        <rFont val="Arial"/>
        <family val="2"/>
      </rPr>
      <t>Zahlen für die Schweiz und die Kantone gemäss Bundesamt für Statistik. Zahlen für den Kanton, seine Bezirke und die Agglo-Freiburg gemäss Amt für Statistik des Kantons Freiburg</t>
    </r>
  </si>
  <si>
    <t xml:space="preserve"> de Fribourg</t>
  </si>
  <si>
    <r>
      <t>2</t>
    </r>
    <r>
      <rPr>
        <sz val="6"/>
        <rFont val="Arial"/>
        <family val="2"/>
      </rPr>
      <t>Chiffres pour la Suisse et les cantons selon l'Office fédéral de la statistique. Chiffres pour le canton, ses districts et l'Agglo-Fribourg selon le Service de la statistique du canton</t>
    </r>
  </si>
  <si>
    <r>
      <t>1</t>
    </r>
    <r>
      <rPr>
        <sz val="6"/>
        <rFont val="Arial"/>
        <family val="2"/>
      </rPr>
      <t>Ohne öffentliche Unterhaltsarbeiten. Allfällige Unterschiede zwischen Gesamtsumme und addierten Einzelwerten sind auf Rundungsdifferenzen zurückzuführen</t>
    </r>
  </si>
  <si>
    <t>Kanton Freiburg</t>
  </si>
  <si>
    <r>
      <t>Agglo Fribourg-Freiburg</t>
    </r>
    <r>
      <rPr>
        <b/>
        <vertAlign val="superscript"/>
        <sz val="6.5"/>
        <rFont val="Arial"/>
        <family val="2"/>
      </rPr>
      <t>3</t>
    </r>
  </si>
  <si>
    <t>Non réparti / Nicht aufteilbar</t>
  </si>
  <si>
    <t>Glâne / Glane</t>
  </si>
  <si>
    <t>ZH</t>
  </si>
  <si>
    <t>ZG</t>
  </si>
  <si>
    <t>VD</t>
  </si>
  <si>
    <t>VS</t>
  </si>
  <si>
    <t>UR</t>
  </si>
  <si>
    <t>TI</t>
  </si>
  <si>
    <t>TG</t>
  </si>
  <si>
    <t>SO</t>
  </si>
  <si>
    <t>SZ</t>
  </si>
  <si>
    <t>SH</t>
  </si>
  <si>
    <t>SG</t>
  </si>
  <si>
    <t>OW</t>
  </si>
  <si>
    <t>NW</t>
  </si>
  <si>
    <t>NE</t>
  </si>
  <si>
    <t>LU</t>
  </si>
  <si>
    <t>JU</t>
  </si>
  <si>
    <t>GR</t>
  </si>
  <si>
    <t>GL</t>
  </si>
  <si>
    <t>GE</t>
  </si>
  <si>
    <t>FR</t>
  </si>
  <si>
    <t>BE</t>
  </si>
  <si>
    <t>BS</t>
  </si>
  <si>
    <t>BL</t>
  </si>
  <si>
    <t>AI</t>
  </si>
  <si>
    <t>AR</t>
  </si>
  <si>
    <t>AG</t>
  </si>
  <si>
    <t>Privat</t>
  </si>
  <si>
    <t>Öffentlich</t>
  </si>
  <si>
    <t>Logements comprenant ... pièce(s) / Wohnungen mit ... Zimmer(n)</t>
  </si>
  <si>
    <t xml:space="preserve">Total </t>
  </si>
  <si>
    <t>Privés</t>
  </si>
  <si>
    <t>Wohnungsproduktion in Neubauten</t>
  </si>
  <si>
    <r>
      <t>Bauinvestitionen, in Mio. Franken</t>
    </r>
    <r>
      <rPr>
        <b/>
        <vertAlign val="superscript"/>
        <sz val="6"/>
        <rFont val="Arial"/>
        <family val="2"/>
      </rPr>
      <t>1,2</t>
    </r>
  </si>
  <si>
    <r>
      <t>Investissements effectués, en mio. de francs</t>
    </r>
    <r>
      <rPr>
        <b/>
        <vertAlign val="superscript"/>
        <sz val="6"/>
        <rFont val="Arial"/>
        <family val="2"/>
      </rPr>
      <t>1,2</t>
    </r>
  </si>
  <si>
    <t>T09-02</t>
  </si>
  <si>
    <t>—</t>
  </si>
  <si>
    <r>
      <t>La construction et le logement en quelques chiffres (2</t>
    </r>
    <r>
      <rPr>
        <b/>
        <vertAlign val="superscript"/>
        <sz val="8"/>
        <rFont val="Arial"/>
        <family val="2"/>
      </rPr>
      <t>e</t>
    </r>
    <r>
      <rPr>
        <b/>
        <sz val="8"/>
        <rFont val="Arial"/>
        <family val="2"/>
      </rPr>
      <t xml:space="preserve"> partie : Investissements et production de logements, de 2014 à 2022</t>
    </r>
    <r>
      <rPr>
        <b/>
        <vertAlign val="superscript"/>
        <sz val="8"/>
        <rFont val="Arial"/>
        <family val="2"/>
      </rPr>
      <t>P</t>
    </r>
    <r>
      <rPr>
        <b/>
        <sz val="8"/>
        <rFont val="Arial"/>
        <family val="2"/>
      </rPr>
      <t>)</t>
    </r>
  </si>
  <si>
    <r>
      <t>Bau- und Wohnungswesen in einigen Zahlen (2. Teil: Bauinvestitionen und Wohnungsproduktion von 2014 bis 2022</t>
    </r>
    <r>
      <rPr>
        <vertAlign val="superscript"/>
        <sz val="8"/>
        <rFont val="Arial"/>
        <family val="2"/>
      </rPr>
      <t>P</t>
    </r>
    <r>
      <rPr>
        <sz val="8"/>
        <rFont val="Arial"/>
        <family val="2"/>
      </rPr>
      <t>)</t>
    </r>
  </si>
  <si>
    <t>Suisse / Schweiz (2021)</t>
  </si>
  <si>
    <t>Canton de Fribourg (2021)</t>
  </si>
  <si>
    <t>Kanton Freiburg (2021)</t>
  </si>
  <si>
    <t>(2021)</t>
  </si>
  <si>
    <r>
      <t>2022</t>
    </r>
    <r>
      <rPr>
        <vertAlign val="superscript"/>
        <sz val="6.5"/>
        <rFont val="Arial"/>
        <family val="2"/>
      </rPr>
      <t>p</t>
    </r>
  </si>
  <si>
    <t>Quelle: Bundesamt für Statistik: Sektion Gebäude und Wohnungen, Neuenburg / Amt für Statistik des Kantons Freiburg, te23-156</t>
  </si>
  <si>
    <t>Al</t>
  </si>
  <si>
    <t>Tl</t>
  </si>
  <si>
    <t>Lac / See</t>
  </si>
  <si>
    <t>Production de logements dans les nouvelles constructions / Wohnungsproduktion in Neubauten</t>
  </si>
  <si>
    <t>Publics / Öffentlich</t>
  </si>
  <si>
    <t>Privés /
Privat</t>
  </si>
  <si>
    <r>
      <rPr>
        <vertAlign val="superscript"/>
        <sz val="6"/>
        <rFont val="Arial"/>
        <family val="2"/>
      </rPr>
      <t>1</t>
    </r>
    <r>
      <rPr>
        <sz val="6"/>
        <rFont val="Arial"/>
        <family val="2"/>
      </rPr>
      <t>Sans les travaux d'entretien publics. Les éventuelles différences entre le total général et la somme des nombres sont dues aux nombres arrondis  / Ohne öffentliche Unterhaltsarbeiten. Allfällige Unterschiede zwischen Gesamtsumme und addierten Einzelwerten sind auf Rundungsdifferenzen zurückzuführen</t>
    </r>
  </si>
  <si>
    <r>
      <t>2</t>
    </r>
    <r>
      <rPr>
        <sz val="6"/>
        <rFont val="Arial"/>
        <family val="2"/>
      </rPr>
      <t>Chiffres pour la Suisse et les cantons selon l'Office fédéral de la statistique. Chiffres pour le canton, ses districts et l'Agglo-Fribourg selon le Service de la statistique du canton de Fribourg / Zahlen für die Schweiz und die Kantone gemäss Bundesamt für Statistik. Zahlen für den Kanton, seine Bezirke und die Agglo-Freiburg gemäss Amt für Statistik des Kantons Freiburg</t>
    </r>
  </si>
  <si>
    <r>
      <rPr>
        <vertAlign val="superscript"/>
        <sz val="6"/>
        <rFont val="Arial"/>
        <family val="2"/>
      </rPr>
      <t>3</t>
    </r>
    <r>
      <rPr>
        <sz val="6"/>
        <rFont val="Arial"/>
        <family val="2"/>
      </rPr>
      <t>Selon LAgg du 19.9.1995 et Statuts Agglo Fribourg-Freiburg 2008: Avry, Belfaux, Corminboeuf, Düdingen, Fribourg, Givisiez, Granges-Paccot, Marly, Matran, Villars-sur-Glâne / Gemäss AggG vom 19.9.1995 und Statuten Agglo Fribourg-Freiburg 2008: Avry, Belfaux, Corminboeuf, Düdingen, Freiburg, Givisiez, Granges-Paccot, Marly, Matran, Villars-sur-Glâne</t>
    </r>
  </si>
  <si>
    <t>T09-04-01</t>
  </si>
  <si>
    <r>
      <t>Investissements effectués, en mio. de francs / Bauinvestitionen, in Mio. Franken</t>
    </r>
    <r>
      <rPr>
        <b/>
        <vertAlign val="superscript"/>
        <sz val="6"/>
        <rFont val="Arial"/>
        <family val="2"/>
      </rPr>
      <t>1,2</t>
    </r>
  </si>
  <si>
    <r>
      <t>1</t>
    </r>
    <r>
      <rPr>
        <sz val="6"/>
        <rFont val="Arial"/>
        <family val="2"/>
      </rPr>
      <t xml:space="preserve">Sans les travaux d'entretien publics. Les éventuelles différences entre le total général et la somme des nombres sont dues aux nombres arrondis </t>
    </r>
  </si>
  <si>
    <r>
      <t>Bulle</t>
    </r>
    <r>
      <rPr>
        <vertAlign val="superscript"/>
        <sz val="6.5"/>
        <color indexed="8"/>
        <rFont val="Arial"/>
        <family val="2"/>
      </rPr>
      <t>4</t>
    </r>
  </si>
  <si>
    <r>
      <rPr>
        <vertAlign val="superscript"/>
        <sz val="6"/>
        <rFont val="Arial"/>
        <family val="2"/>
      </rPr>
      <t>4</t>
    </r>
    <r>
      <rPr>
        <sz val="6"/>
        <rFont val="Arial"/>
        <family val="2"/>
      </rPr>
      <t>Selon le projet d'agglomération Mobul: Bulle, Morlon, Le Pâquier, Riaz, Vuadens / Gemäss Mobul-Agglomerationsprojekt: Bulle, Morlon, Le Pâquier, Riaz, Vuadens</t>
    </r>
  </si>
  <si>
    <r>
      <t>Fribourg</t>
    </r>
    <r>
      <rPr>
        <sz val="6.5"/>
        <color indexed="8"/>
        <rFont val="Arial"/>
        <family val="2"/>
      </rPr>
      <t xml:space="preserve"> / Freiburg</t>
    </r>
    <r>
      <rPr>
        <vertAlign val="superscript"/>
        <sz val="6.5"/>
        <color indexed="8"/>
        <rFont val="Arial"/>
        <family val="2"/>
      </rPr>
      <t>3</t>
    </r>
  </si>
  <si>
    <t xml:space="preserve">OÛ </t>
  </si>
  <si>
    <t>Actualisation / Aktualisiert am: 22.08.2023</t>
  </si>
  <si>
    <t>Agglomérations (2021) / 
Agglomerationen (2021)</t>
  </si>
  <si>
    <t xml:space="preserve">Canton de Fribourg / 
Kanton Freiburg </t>
  </si>
  <si>
    <t>Canton de Fribourg (2021) /
Kanton Freiburg (2021)</t>
  </si>
  <si>
    <t>Investissements et production de logements, par canton, district et agglomération, de 2014 à 2022</t>
  </si>
  <si>
    <t>Bauinvestitionen und Wohnungsproduktion nach Kanton, Bezirk und Agglomeration von 2014 bis 2022</t>
  </si>
  <si>
    <t xml:space="preserve">Source : Office fédéral de la statistique : Section Bâtiments et logements, Neuchâtel / Service de la statistique du canton de Fribourg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</si>
</sst>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quot;-&quot;"/>
  </numFmts>
  <fonts count="28" x14ac:knownFonts="1">
    <font>
      <sz val="10"/>
      <color theme="1"/>
      <name val="Arial"/>
      <family val="2"/>
    </font>
    <font>
      <sz val="8"/>
      <name val="Arial"/>
      <family val="2"/>
    </font>
    <font>
      <sz val="10"/>
      <name val="Courier"/>
      <family val="3"/>
    </font>
    <font>
      <sz val="11"/>
      <color rgb="FF000000"/>
      <name val="Calibri"/>
      <family val="2"/>
    </font>
    <font>
      <sz val="6.5"/>
      <name val="Arial"/>
      <family val="2"/>
    </font>
    <font>
      <b/>
      <sz val="6.5"/>
      <name val="Arial"/>
      <family val="2"/>
    </font>
    <font>
      <sz val="6.5"/>
      <name val="Wingdings"/>
      <charset val="2"/>
    </font>
    <font>
      <sz val="6"/>
      <name val="Arial"/>
      <family val="2"/>
    </font>
    <font>
      <vertAlign val="superscript"/>
      <sz val="6.5"/>
      <name val="Arial"/>
      <family val="2"/>
    </font>
    <font>
      <sz val="6"/>
      <color indexed="8"/>
      <name val="Arial"/>
      <family val="2"/>
    </font>
    <font>
      <vertAlign val="superscript"/>
      <sz val="6"/>
      <color indexed="8"/>
      <name val="Arial"/>
      <family val="2"/>
    </font>
    <font>
      <vertAlign val="superscript"/>
      <sz val="6"/>
      <name val="Arial"/>
      <family val="2"/>
    </font>
    <font>
      <b/>
      <vertAlign val="superscript"/>
      <sz val="6.5"/>
      <name val="Arial"/>
      <family val="2"/>
    </font>
    <font>
      <sz val="6.5"/>
      <color rgb="FFFF0000"/>
      <name val="Arial"/>
      <family val="2"/>
    </font>
    <font>
      <b/>
      <sz val="6"/>
      <name val="Arial"/>
      <family val="2"/>
    </font>
    <font>
      <b/>
      <vertAlign val="superscript"/>
      <sz val="6"/>
      <name val="Arial"/>
      <family val="2"/>
    </font>
    <font>
      <i/>
      <sz val="8"/>
      <name val="Arial"/>
      <family val="2"/>
    </font>
    <font>
      <b/>
      <sz val="8"/>
      <name val="Arial"/>
      <family val="2"/>
    </font>
    <font>
      <b/>
      <i/>
      <sz val="8"/>
      <name val="Arial"/>
      <family val="2"/>
    </font>
    <font>
      <sz val="6.5"/>
      <color indexed="8"/>
      <name val="Arial"/>
      <family val="2"/>
    </font>
    <font>
      <b/>
      <vertAlign val="superscript"/>
      <sz val="8"/>
      <name val="Arial"/>
      <family val="2"/>
    </font>
    <font>
      <vertAlign val="superscript"/>
      <sz val="8"/>
      <name val="Arial"/>
      <family val="2"/>
    </font>
    <font>
      <vertAlign val="superscript"/>
      <sz val="6.5"/>
      <color indexed="8"/>
      <name val="Arial"/>
      <family val="2"/>
    </font>
    <font>
      <i/>
      <sz val="6.5"/>
      <name val="Arial"/>
      <family val="2"/>
    </font>
    <font>
      <sz val="6"/>
      <name val="Courier"/>
      <family val="3"/>
    </font>
    <font>
      <sz val="6"/>
      <color rgb="FFFF0000"/>
      <name val="Arial"/>
      <family val="2"/>
    </font>
    <font>
      <sz val="10"/>
      <name val="Helv"/>
    </font>
    <font>
      <sz val="8"/>
      <color indexed="8"/>
      <name val="Arial"/>
      <family val="2"/>
    </font>
  </fonts>
  <fills count="3">
    <fill>
      <patternFill patternType="none"/>
    </fill>
    <fill>
      <patternFill patternType="gray125"/>
    </fill>
    <fill>
      <patternFill patternType="solid">
        <fgColor rgb="FFF0F0F0"/>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top style="hair">
        <color auto="1"/>
      </top>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right/>
      <top style="thin">
        <color auto="1"/>
      </top>
      <bottom style="hair">
        <color auto="1"/>
      </bottom>
      <diagonal/>
    </border>
    <border>
      <left/>
      <right/>
      <top/>
      <bottom style="hair">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5">
    <xf numFmtId="0" fontId="0" fillId="0" borderId="0"/>
    <xf numFmtId="0" fontId="2" fillId="0" borderId="0"/>
    <xf numFmtId="0" fontId="2" fillId="0" borderId="0"/>
    <xf numFmtId="0" fontId="3" fillId="0" borderId="0" applyNumberFormat="0" applyBorder="0" applyAlignment="0"/>
    <xf numFmtId="0" fontId="26" fillId="0" borderId="0"/>
  </cellStyleXfs>
  <cellXfs count="125">
    <xf numFmtId="0" fontId="0" fillId="0" borderId="0" xfId="0"/>
    <xf numFmtId="0" fontId="4" fillId="0" borderId="0" xfId="1" applyFont="1" applyAlignment="1">
      <alignment vertical="center"/>
    </xf>
    <xf numFmtId="0" fontId="4" fillId="0" borderId="0" xfId="1" applyFont="1" applyAlignment="1">
      <alignment horizontal="left" vertical="center" indent="1"/>
    </xf>
    <xf numFmtId="0" fontId="4" fillId="0" borderId="0" xfId="1" applyFont="1" applyAlignment="1">
      <alignment horizontal="right" vertical="center"/>
    </xf>
    <xf numFmtId="3" fontId="4" fillId="0" borderId="0" xfId="1" applyNumberFormat="1" applyFont="1" applyAlignment="1">
      <alignment horizontal="right" vertical="center"/>
    </xf>
    <xf numFmtId="3" fontId="4" fillId="0" borderId="0" xfId="1" applyNumberFormat="1" applyFont="1" applyAlignment="1">
      <alignment vertical="center"/>
    </xf>
    <xf numFmtId="3" fontId="5" fillId="0" borderId="0" xfId="1" applyNumberFormat="1" applyFont="1" applyAlignment="1">
      <alignment vertical="center"/>
    </xf>
    <xf numFmtId="0" fontId="4" fillId="0" borderId="0" xfId="1" applyFont="1" applyAlignment="1">
      <alignment horizontal="left" vertical="center"/>
    </xf>
    <xf numFmtId="0" fontId="6" fillId="0" borderId="0" xfId="1" applyFont="1" applyAlignment="1">
      <alignment horizontal="center" vertical="center"/>
    </xf>
    <xf numFmtId="0" fontId="7" fillId="0" borderId="0" xfId="1" applyFont="1" applyAlignment="1">
      <alignment horizontal="left" vertical="center"/>
    </xf>
    <xf numFmtId="0" fontId="6" fillId="2" borderId="1" xfId="1" applyFont="1" applyFill="1" applyBorder="1" applyAlignment="1">
      <alignment horizontal="center" vertical="center"/>
    </xf>
    <xf numFmtId="0" fontId="4" fillId="2" borderId="0" xfId="1" applyFont="1" applyFill="1" applyAlignment="1">
      <alignment horizontal="left" vertical="center"/>
    </xf>
    <xf numFmtId="0" fontId="4" fillId="2" borderId="0" xfId="1" applyFont="1" applyFill="1" applyAlignment="1">
      <alignment vertical="center"/>
    </xf>
    <xf numFmtId="3" fontId="4" fillId="2" borderId="0" xfId="1" applyNumberFormat="1" applyFont="1" applyFill="1" applyAlignment="1">
      <alignment horizontal="right" vertical="center"/>
    </xf>
    <xf numFmtId="3" fontId="4" fillId="2" borderId="0" xfId="1" applyNumberFormat="1" applyFont="1" applyFill="1" applyAlignment="1">
      <alignment vertical="center"/>
    </xf>
    <xf numFmtId="0" fontId="7" fillId="2" borderId="0" xfId="1" applyFont="1" applyFill="1" applyAlignment="1">
      <alignment horizontal="left" vertical="center"/>
    </xf>
    <xf numFmtId="0" fontId="4" fillId="2" borderId="1" xfId="1" applyFont="1" applyFill="1" applyBorder="1" applyAlignment="1">
      <alignment horizontal="center" vertical="center"/>
    </xf>
    <xf numFmtId="164" fontId="4" fillId="2" borderId="0" xfId="1" applyNumberFormat="1" applyFont="1" applyFill="1" applyAlignment="1">
      <alignment horizontal="right" vertical="center"/>
    </xf>
    <xf numFmtId="0" fontId="8" fillId="2" borderId="0" xfId="1" applyFont="1" applyFill="1" applyAlignment="1">
      <alignment horizontal="left" vertical="center"/>
    </xf>
    <xf numFmtId="0" fontId="9" fillId="2" borderId="0" xfId="1" applyFont="1" applyFill="1" applyAlignment="1">
      <alignment vertical="center"/>
    </xf>
    <xf numFmtId="0" fontId="8" fillId="2" borderId="0" xfId="1" applyFont="1" applyFill="1" applyAlignment="1">
      <alignment vertical="center"/>
    </xf>
    <xf numFmtId="0" fontId="11" fillId="2" borderId="0" xfId="1" applyFont="1" applyFill="1" applyAlignment="1">
      <alignment vertical="center"/>
    </xf>
    <xf numFmtId="165" fontId="4" fillId="2" borderId="0" xfId="1" applyNumberFormat="1" applyFont="1" applyFill="1" applyAlignment="1">
      <alignment horizontal="right" vertical="center"/>
    </xf>
    <xf numFmtId="0" fontId="4" fillId="2" borderId="3" xfId="1" applyFont="1" applyFill="1" applyBorder="1" applyAlignment="1">
      <alignment horizontal="left" vertical="center"/>
    </xf>
    <xf numFmtId="0" fontId="5" fillId="0" borderId="0" xfId="1" applyFont="1" applyAlignment="1">
      <alignment vertical="center"/>
    </xf>
    <xf numFmtId="0" fontId="5" fillId="0" borderId="0" xfId="1" applyFont="1" applyAlignment="1">
      <alignment horizontal="left" vertical="center" indent="1"/>
    </xf>
    <xf numFmtId="3" fontId="5" fillId="0" borderId="0" xfId="1" applyNumberFormat="1" applyFont="1" applyAlignment="1">
      <alignment horizontal="right" vertical="center"/>
    </xf>
    <xf numFmtId="0" fontId="5" fillId="0" borderId="0" xfId="1" applyFont="1" applyAlignment="1">
      <alignment horizontal="right" vertical="center"/>
    </xf>
    <xf numFmtId="0" fontId="5" fillId="2" borderId="0" xfId="1" applyFont="1" applyFill="1" applyAlignment="1">
      <alignment horizontal="left" vertical="center"/>
    </xf>
    <xf numFmtId="165" fontId="5" fillId="2" borderId="5" xfId="1" applyNumberFormat="1" applyFont="1" applyFill="1" applyBorder="1" applyAlignment="1">
      <alignment horizontal="right" vertical="center"/>
    </xf>
    <xf numFmtId="0" fontId="5" fillId="2" borderId="5" xfId="1" quotePrefix="1" applyFont="1" applyFill="1" applyBorder="1" applyAlignment="1">
      <alignment horizontal="left" vertical="center"/>
    </xf>
    <xf numFmtId="0" fontId="5" fillId="2" borderId="0" xfId="1" applyFont="1" applyFill="1" applyAlignment="1">
      <alignment vertical="center"/>
    </xf>
    <xf numFmtId="0" fontId="5" fillId="2" borderId="5" xfId="1" applyFont="1" applyFill="1" applyBorder="1" applyAlignment="1">
      <alignment horizontal="left" vertical="center"/>
    </xf>
    <xf numFmtId="165" fontId="13" fillId="2" borderId="0" xfId="1" applyNumberFormat="1" applyFont="1" applyFill="1" applyAlignment="1">
      <alignment horizontal="right" vertical="center"/>
    </xf>
    <xf numFmtId="165" fontId="4" fillId="2" borderId="6" xfId="1" applyNumberFormat="1" applyFont="1" applyFill="1" applyBorder="1" applyAlignment="1">
      <alignment horizontal="right" vertical="center"/>
    </xf>
    <xf numFmtId="0" fontId="4" fillId="2" borderId="6" xfId="1" applyFont="1" applyFill="1" applyBorder="1" applyAlignment="1">
      <alignment horizontal="left" vertical="center"/>
    </xf>
    <xf numFmtId="0" fontId="5" fillId="2" borderId="0" xfId="1" applyFont="1" applyFill="1" applyAlignment="1">
      <alignment horizontal="right" vertical="center"/>
    </xf>
    <xf numFmtId="3" fontId="5" fillId="2" borderId="0" xfId="1" applyNumberFormat="1" applyFont="1" applyFill="1" applyAlignment="1">
      <alignment horizontal="right" vertical="center"/>
    </xf>
    <xf numFmtId="0" fontId="14" fillId="2" borderId="0" xfId="1" applyFont="1" applyFill="1" applyAlignment="1">
      <alignment horizontal="right" vertical="center"/>
    </xf>
    <xf numFmtId="0" fontId="14" fillId="2" borderId="7" xfId="1" applyFont="1" applyFill="1" applyBorder="1" applyAlignment="1">
      <alignment horizontal="right" vertical="center"/>
    </xf>
    <xf numFmtId="0" fontId="4" fillId="2" borderId="7" xfId="1" applyFont="1" applyFill="1" applyBorder="1" applyAlignment="1">
      <alignment horizontal="left" vertical="center"/>
    </xf>
    <xf numFmtId="0" fontId="14" fillId="2" borderId="3" xfId="1" applyFont="1" applyFill="1" applyBorder="1" applyAlignment="1">
      <alignment horizontal="left" vertical="center"/>
    </xf>
    <xf numFmtId="0" fontId="14" fillId="2" borderId="7" xfId="1" applyFont="1" applyFill="1" applyBorder="1" applyAlignment="1">
      <alignment horizontal="left" vertical="center"/>
    </xf>
    <xf numFmtId="0" fontId="14" fillId="2" borderId="0" xfId="1" applyFont="1" applyFill="1" applyAlignment="1">
      <alignment horizontal="left" vertical="center"/>
    </xf>
    <xf numFmtId="0" fontId="14" fillId="2" borderId="4" xfId="1" applyFont="1" applyFill="1" applyBorder="1" applyAlignment="1">
      <alignment horizontal="left" vertical="center"/>
    </xf>
    <xf numFmtId="0" fontId="5" fillId="2" borderId="4" xfId="1" applyFont="1" applyFill="1" applyBorder="1" applyAlignment="1">
      <alignment horizontal="left" vertical="center"/>
    </xf>
    <xf numFmtId="0" fontId="1" fillId="0" borderId="0" xfId="1" applyFont="1" applyAlignment="1">
      <alignment vertical="center"/>
    </xf>
    <xf numFmtId="0" fontId="1" fillId="0" borderId="0" xfId="1" applyFont="1" applyAlignment="1">
      <alignment horizontal="left" vertical="center" indent="1"/>
    </xf>
    <xf numFmtId="0" fontId="1" fillId="2" borderId="0" xfId="1" applyFont="1" applyFill="1" applyAlignment="1">
      <alignment vertical="center"/>
    </xf>
    <xf numFmtId="0" fontId="1" fillId="2" borderId="0" xfId="1" applyFont="1" applyFill="1" applyAlignment="1">
      <alignment horizontal="left" vertical="center"/>
    </xf>
    <xf numFmtId="0" fontId="16" fillId="2" borderId="0" xfId="1" applyFont="1" applyFill="1" applyAlignment="1">
      <alignment horizontal="right" vertical="center"/>
    </xf>
    <xf numFmtId="0" fontId="1" fillId="2" borderId="0" xfId="1" applyFont="1" applyFill="1" applyAlignment="1">
      <alignment horizontal="left" vertical="top"/>
    </xf>
    <xf numFmtId="0" fontId="17" fillId="0" borderId="0" xfId="1" applyFont="1" applyAlignment="1">
      <alignment vertical="center"/>
    </xf>
    <xf numFmtId="0" fontId="17" fillId="0" borderId="0" xfId="1" applyFont="1" applyAlignment="1">
      <alignment horizontal="left" vertical="center" indent="1"/>
    </xf>
    <xf numFmtId="0" fontId="17" fillId="2" borderId="0" xfId="1" applyFont="1" applyFill="1" applyAlignment="1">
      <alignment horizontal="left" vertical="center"/>
    </xf>
    <xf numFmtId="0" fontId="17" fillId="2" borderId="0" xfId="1" applyFont="1" applyFill="1" applyAlignment="1">
      <alignment vertical="center"/>
    </xf>
    <xf numFmtId="0" fontId="18" fillId="2" borderId="0" xfId="1" applyFont="1" applyFill="1" applyAlignment="1">
      <alignment horizontal="right" vertical="center"/>
    </xf>
    <xf numFmtId="165" fontId="4" fillId="2" borderId="4" xfId="1" applyNumberFormat="1" applyFont="1" applyFill="1" applyBorder="1" applyAlignment="1">
      <alignment vertical="center"/>
    </xf>
    <xf numFmtId="165" fontId="5" fillId="2" borderId="0" xfId="1" applyNumberFormat="1" applyFont="1" applyFill="1" applyAlignment="1">
      <alignment horizontal="right" vertical="center"/>
    </xf>
    <xf numFmtId="165" fontId="4" fillId="2" borderId="3" xfId="1" applyNumberFormat="1" applyFont="1" applyFill="1" applyBorder="1" applyAlignment="1">
      <alignment horizontal="right" vertical="center"/>
    </xf>
    <xf numFmtId="0" fontId="14" fillId="2" borderId="3" xfId="1" applyFont="1" applyFill="1" applyBorder="1" applyAlignment="1">
      <alignment horizontal="right" vertical="center"/>
    </xf>
    <xf numFmtId="3" fontId="4" fillId="2" borderId="2" xfId="1" applyNumberFormat="1" applyFont="1" applyFill="1" applyBorder="1" applyAlignment="1">
      <alignment horizontal="right" vertical="center"/>
    </xf>
    <xf numFmtId="165" fontId="4" fillId="2" borderId="7" xfId="1" applyNumberFormat="1" applyFont="1" applyFill="1" applyBorder="1" applyAlignment="1">
      <alignment horizontal="right" vertical="center"/>
    </xf>
    <xf numFmtId="0" fontId="14" fillId="0" borderId="9" xfId="1" applyFont="1" applyBorder="1" applyAlignment="1">
      <alignment vertical="top"/>
    </xf>
    <xf numFmtId="0" fontId="14" fillId="0" borderId="10" xfId="1" applyFont="1" applyBorder="1" applyAlignment="1">
      <alignment vertical="top"/>
    </xf>
    <xf numFmtId="0" fontId="14" fillId="0" borderId="11" xfId="1" applyFont="1" applyBorder="1" applyAlignment="1">
      <alignment vertical="top"/>
    </xf>
    <xf numFmtId="0" fontId="5" fillId="0" borderId="13" xfId="1" applyFont="1" applyBorder="1" applyAlignment="1">
      <alignment vertical="center"/>
    </xf>
    <xf numFmtId="0" fontId="14" fillId="0" borderId="13" xfId="1" applyFont="1" applyBorder="1" applyAlignment="1">
      <alignment horizontal="right" vertical="top"/>
    </xf>
    <xf numFmtId="0" fontId="5" fillId="0" borderId="15" xfId="1" applyFont="1" applyBorder="1" applyAlignment="1">
      <alignment vertical="center"/>
    </xf>
    <xf numFmtId="0" fontId="14" fillId="0" borderId="15" xfId="1" applyFont="1" applyBorder="1" applyAlignment="1">
      <alignment vertical="top"/>
    </xf>
    <xf numFmtId="0" fontId="14" fillId="0" borderId="17" xfId="1" applyFont="1" applyBorder="1" applyAlignment="1">
      <alignment horizontal="right" vertical="top" wrapText="1"/>
    </xf>
    <xf numFmtId="0" fontId="5" fillId="2" borderId="14" xfId="1" applyFont="1" applyFill="1" applyBorder="1" applyAlignment="1">
      <alignment vertical="center"/>
    </xf>
    <xf numFmtId="165" fontId="5" fillId="2" borderId="18" xfId="1" applyNumberFormat="1" applyFont="1" applyFill="1" applyBorder="1" applyAlignment="1">
      <alignment horizontal="right" vertical="center"/>
    </xf>
    <xf numFmtId="0" fontId="4" fillId="0" borderId="14" xfId="1" applyFont="1" applyBorder="1" applyAlignment="1">
      <alignment vertical="center"/>
    </xf>
    <xf numFmtId="165" fontId="4" fillId="0" borderId="0" xfId="1" applyNumberFormat="1" applyFont="1" applyAlignment="1">
      <alignment horizontal="right" vertical="center"/>
    </xf>
    <xf numFmtId="165" fontId="4" fillId="0" borderId="18" xfId="1" applyNumberFormat="1" applyFont="1" applyBorder="1" applyAlignment="1">
      <alignment horizontal="right" vertical="center"/>
    </xf>
    <xf numFmtId="3" fontId="4" fillId="0" borderId="14" xfId="1" applyNumberFormat="1" applyFont="1" applyBorder="1" applyAlignment="1">
      <alignment horizontal="left" vertical="center"/>
    </xf>
    <xf numFmtId="0" fontId="5" fillId="2" borderId="14" xfId="1" applyFont="1" applyFill="1" applyBorder="1" applyAlignment="1">
      <alignment vertical="center" wrapText="1"/>
    </xf>
    <xf numFmtId="3" fontId="5" fillId="2" borderId="0" xfId="1" applyNumberFormat="1" applyFont="1" applyFill="1" applyAlignment="1">
      <alignment vertical="center"/>
    </xf>
    <xf numFmtId="3" fontId="5" fillId="2" borderId="18" xfId="1" applyNumberFormat="1" applyFont="1" applyFill="1" applyBorder="1" applyAlignment="1">
      <alignment vertical="center"/>
    </xf>
    <xf numFmtId="0" fontId="4" fillId="0" borderId="0" xfId="1" applyFont="1" applyAlignment="1">
      <alignment vertical="center" wrapText="1"/>
    </xf>
    <xf numFmtId="0" fontId="5" fillId="0" borderId="0" xfId="1" applyFont="1" applyAlignment="1">
      <alignment vertical="center" wrapText="1"/>
    </xf>
    <xf numFmtId="0" fontId="4" fillId="0" borderId="14" xfId="1" applyFont="1" applyBorder="1" applyAlignment="1">
      <alignment horizontal="left" vertical="center"/>
    </xf>
    <xf numFmtId="3" fontId="4" fillId="0" borderId="18" xfId="1" applyNumberFormat="1" applyFont="1" applyBorder="1" applyAlignment="1">
      <alignment horizontal="right" vertical="center"/>
    </xf>
    <xf numFmtId="49" fontId="4" fillId="0" borderId="14" xfId="1" applyNumberFormat="1" applyFont="1" applyBorder="1" applyAlignment="1">
      <alignment horizontal="left" vertical="center"/>
    </xf>
    <xf numFmtId="0" fontId="7" fillId="0" borderId="0" xfId="1" applyFont="1" applyAlignment="1">
      <alignment vertical="center"/>
    </xf>
    <xf numFmtId="0" fontId="4" fillId="0" borderId="16" xfId="1" applyFont="1" applyBorder="1" applyAlignment="1">
      <alignment horizontal="left" vertical="center"/>
    </xf>
    <xf numFmtId="3" fontId="4" fillId="0" borderId="5" xfId="1" applyNumberFormat="1" applyFont="1" applyBorder="1" applyAlignment="1">
      <alignment horizontal="right" vertical="center"/>
    </xf>
    <xf numFmtId="3" fontId="4" fillId="0" borderId="17" xfId="1" applyNumberFormat="1" applyFont="1" applyBorder="1" applyAlignment="1">
      <alignment horizontal="right" vertical="center"/>
    </xf>
    <xf numFmtId="0" fontId="23" fillId="0" borderId="0" xfId="1" applyFont="1" applyAlignment="1">
      <alignment vertical="center"/>
    </xf>
    <xf numFmtId="0" fontId="14" fillId="0" borderId="12" xfId="1" applyFont="1" applyBorder="1" applyAlignment="1">
      <alignment horizontal="right" vertical="top"/>
    </xf>
    <xf numFmtId="0" fontId="14" fillId="0" borderId="16" xfId="1" applyFont="1" applyBorder="1" applyAlignment="1">
      <alignment vertical="top"/>
    </xf>
    <xf numFmtId="0" fontId="7" fillId="0" borderId="0" xfId="2" applyFont="1" applyAlignment="1">
      <alignment vertical="top" wrapText="1"/>
    </xf>
    <xf numFmtId="0" fontId="17" fillId="0" borderId="0" xfId="1" applyFont="1" applyAlignment="1">
      <alignment horizontal="left" vertical="center"/>
    </xf>
    <xf numFmtId="0" fontId="1" fillId="0" borderId="0" xfId="1" applyFont="1" applyAlignment="1">
      <alignment horizontal="left" vertical="center"/>
    </xf>
    <xf numFmtId="0" fontId="5" fillId="0" borderId="8" xfId="1" applyFont="1" applyBorder="1" applyAlignment="1">
      <alignment vertical="top"/>
    </xf>
    <xf numFmtId="0" fontId="4" fillId="0" borderId="18" xfId="1" applyFont="1" applyBorder="1" applyAlignment="1">
      <alignment horizontal="right" vertical="center"/>
    </xf>
    <xf numFmtId="0" fontId="9" fillId="0" borderId="0" xfId="1" applyFont="1" applyAlignment="1">
      <alignment vertical="center"/>
    </xf>
    <xf numFmtId="0" fontId="24" fillId="0" borderId="0" xfId="2" applyFont="1" applyAlignment="1">
      <alignment vertical="top" wrapText="1"/>
    </xf>
    <xf numFmtId="0" fontId="9" fillId="0" borderId="0" xfId="2" applyFont="1" applyAlignment="1">
      <alignment vertical="center"/>
    </xf>
    <xf numFmtId="0" fontId="25" fillId="0" borderId="0" xfId="1" applyFont="1" applyAlignment="1">
      <alignment vertical="center"/>
    </xf>
    <xf numFmtId="0" fontId="27" fillId="0" borderId="0" xfId="4" applyFont="1" applyAlignment="1">
      <alignment vertical="top"/>
    </xf>
    <xf numFmtId="0" fontId="7" fillId="0" borderId="0" xfId="2" applyFont="1" applyAlignment="1">
      <alignment vertical="top" wrapText="1"/>
    </xf>
    <xf numFmtId="0" fontId="24" fillId="0" borderId="0" xfId="2" applyFont="1" applyAlignment="1">
      <alignment vertical="top" wrapText="1"/>
    </xf>
    <xf numFmtId="0" fontId="7" fillId="0" borderId="0" xfId="1" applyFont="1" applyAlignment="1">
      <alignment horizontal="left" vertical="top" wrapText="1"/>
    </xf>
    <xf numFmtId="0" fontId="24" fillId="0" borderId="0" xfId="1" applyFont="1" applyAlignment="1">
      <alignment vertical="top" wrapText="1"/>
    </xf>
    <xf numFmtId="0" fontId="11" fillId="0" borderId="0" xfId="1" applyFont="1" applyAlignment="1">
      <alignment horizontal="left" vertical="top" wrapText="1"/>
    </xf>
    <xf numFmtId="0" fontId="7" fillId="0" borderId="0" xfId="1" applyFont="1" applyAlignment="1">
      <alignment vertical="top" wrapText="1"/>
    </xf>
    <xf numFmtId="0" fontId="14" fillId="0" borderId="9" xfId="1" applyFont="1" applyBorder="1" applyAlignment="1">
      <alignment horizontal="left" vertical="top" wrapText="1"/>
    </xf>
    <xf numFmtId="0" fontId="14" fillId="0" borderId="10" xfId="1" applyFont="1" applyBorder="1" applyAlignment="1">
      <alignment horizontal="left" vertical="top" wrapText="1"/>
    </xf>
    <xf numFmtId="0" fontId="14" fillId="0" borderId="11" xfId="1" applyFont="1" applyBorder="1" applyAlignment="1">
      <alignment horizontal="left" vertical="top" wrapText="1"/>
    </xf>
    <xf numFmtId="0" fontId="14" fillId="0" borderId="8" xfId="1" applyFont="1" applyBorder="1" applyAlignment="1">
      <alignment horizontal="left" vertical="top" wrapText="1"/>
    </xf>
    <xf numFmtId="0" fontId="14" fillId="0" borderId="4" xfId="1" applyFont="1" applyBorder="1" applyAlignment="1">
      <alignment horizontal="left" vertical="top" wrapText="1"/>
    </xf>
    <xf numFmtId="0" fontId="14" fillId="0" borderId="19" xfId="1" applyFont="1" applyBorder="1" applyAlignment="1">
      <alignment horizontal="left" vertical="top" wrapText="1"/>
    </xf>
    <xf numFmtId="0" fontId="14" fillId="0" borderId="8" xfId="1" applyFont="1" applyBorder="1" applyAlignment="1">
      <alignment horizontal="right" vertical="top" wrapText="1"/>
    </xf>
    <xf numFmtId="0" fontId="14" fillId="0" borderId="15" xfId="1" applyFont="1" applyBorder="1" applyAlignment="1">
      <alignment horizontal="right" vertical="top" wrapText="1"/>
    </xf>
    <xf numFmtId="165" fontId="4" fillId="2" borderId="3" xfId="1" applyNumberFormat="1" applyFont="1" applyFill="1" applyBorder="1" applyAlignment="1">
      <alignment vertical="center"/>
    </xf>
    <xf numFmtId="165" fontId="5" fillId="2" borderId="5" xfId="1" applyNumberFormat="1" applyFont="1" applyFill="1" applyBorder="1" applyAlignment="1">
      <alignment vertical="center"/>
    </xf>
    <xf numFmtId="165" fontId="4" fillId="2" borderId="3" xfId="1" applyNumberFormat="1" applyFont="1" applyFill="1" applyBorder="1" applyAlignment="1">
      <alignment horizontal="right" vertical="center"/>
    </xf>
    <xf numFmtId="165" fontId="5" fillId="2" borderId="0" xfId="1" applyNumberFormat="1" applyFont="1" applyFill="1" applyAlignment="1">
      <alignment horizontal="right" vertical="center"/>
    </xf>
    <xf numFmtId="165" fontId="4" fillId="2" borderId="7" xfId="1" applyNumberFormat="1" applyFont="1" applyFill="1" applyBorder="1" applyAlignment="1">
      <alignment horizontal="right" vertical="center"/>
    </xf>
    <xf numFmtId="165" fontId="4" fillId="2" borderId="6" xfId="1" applyNumberFormat="1" applyFont="1" applyFill="1" applyBorder="1" applyAlignment="1">
      <alignment vertical="center"/>
    </xf>
    <xf numFmtId="0" fontId="14" fillId="2" borderId="3" xfId="1" applyFont="1" applyFill="1" applyBorder="1" applyAlignment="1">
      <alignment horizontal="right" vertical="center"/>
    </xf>
    <xf numFmtId="3" fontId="5" fillId="2" borderId="2" xfId="1" applyNumberFormat="1" applyFont="1" applyFill="1" applyBorder="1" applyAlignment="1">
      <alignment horizontal="right" vertical="center"/>
    </xf>
    <xf numFmtId="165" fontId="4" fillId="2" borderId="2" xfId="1" applyNumberFormat="1" applyFont="1" applyFill="1" applyBorder="1" applyAlignment="1">
      <alignment horizontal="right" vertical="center"/>
    </xf>
  </cellXfs>
  <cellStyles count="5">
    <cellStyle name="Normal" xfId="0" builtinId="0"/>
    <cellStyle name="Normal 2" xfId="1" xr:uid="{00000000-0005-0000-0000-000001000000}"/>
    <cellStyle name="Normal 2 2" xfId="4" xr:uid="{DAB9F6B7-0C08-4F81-B3C4-1E96ADC2C026}"/>
    <cellStyle name="Normal 2 7" xfId="2" xr:uid="{00000000-0005-0000-0000-000002000000}"/>
    <cellStyle name="Normal 3" xfId="3" xr:uid="{00000000-0005-0000-0000-000003000000}"/>
  </cellStyles>
  <dxfs count="0"/>
  <tableStyles count="0" defaultTableStyle="TableStyleMedium2" defaultPivotStyle="PivotStyleLight16"/>
  <colors>
    <mruColors>
      <color rgb="FFFF8F92"/>
      <color rgb="FFFF7C80"/>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absoluteAnchor>
    <xdr:pos x="7521340" y="55713"/>
    <xdr:ext cx="6372000" cy="9256897"/>
    <xdr:sp macro="" textlink="">
      <xdr:nvSpPr>
        <xdr:cNvPr id="2" name="Rectangle 13">
          <a:extLst>
            <a:ext uri="{FF2B5EF4-FFF2-40B4-BE49-F238E27FC236}">
              <a16:creationId xmlns:a16="http://schemas.microsoft.com/office/drawing/2014/main" id="{2C2B70EB-8A94-4D4A-8E03-4C95F4F49175}"/>
            </a:ext>
          </a:extLst>
        </xdr:cNvPr>
        <xdr:cNvSpPr>
          <a:spLocks noChangeArrowheads="1"/>
        </xdr:cNvSpPr>
      </xdr:nvSpPr>
      <xdr:spPr bwMode="auto">
        <a:xfrm>
          <a:off x="7521340" y="55713"/>
          <a:ext cx="6372000" cy="9256897"/>
        </a:xfrm>
        <a:prstGeom prst="rect">
          <a:avLst/>
        </a:prstGeom>
        <a:noFill/>
        <a:ln w="12700">
          <a:solidFill>
            <a:srgbClr val="0000FF"/>
          </a:solidFill>
          <a:miter lim="800000"/>
          <a:headEnd/>
          <a:tailEnd/>
        </a:ln>
      </xdr:spPr>
    </xdr:sp>
    <xdr:clientData fPrintsWithSheet="0"/>
  </xdr:absoluteAnchor>
  <xdr:twoCellAnchor>
    <xdr:from>
      <xdr:col>29</xdr:col>
      <xdr:colOff>158681</xdr:colOff>
      <xdr:row>0</xdr:row>
      <xdr:rowOff>125814</xdr:rowOff>
    </xdr:from>
    <xdr:to>
      <xdr:col>29</xdr:col>
      <xdr:colOff>483576</xdr:colOff>
      <xdr:row>2</xdr:row>
      <xdr:rowOff>168519</xdr:rowOff>
    </xdr:to>
    <xdr:sp macro="" textlink="">
      <xdr:nvSpPr>
        <xdr:cNvPr id="3" name="Organigramme : Connecteur 2">
          <a:extLst>
            <a:ext uri="{FF2B5EF4-FFF2-40B4-BE49-F238E27FC236}">
              <a16:creationId xmlns:a16="http://schemas.microsoft.com/office/drawing/2014/main" id="{1968E1EC-5082-467C-9F17-DAB507910012}"/>
            </a:ext>
          </a:extLst>
        </xdr:cNvPr>
        <xdr:cNvSpPr/>
      </xdr:nvSpPr>
      <xdr:spPr>
        <a:xfrm flipH="1">
          <a:off x="9130665" y="125814"/>
          <a:ext cx="324895" cy="314309"/>
        </a:xfrm>
        <a:prstGeom prst="flowChartConnector">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TABEL95\TC\C302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J"/>
    </sheet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6F074-6972-49C4-9700-FC92AD9601D9}">
  <dimension ref="A1:BR69"/>
  <sheetViews>
    <sheetView showGridLines="0" tabSelected="1" zoomScale="130" zoomScaleNormal="130" zoomScaleSheetLayoutView="115" workbookViewId="0"/>
  </sheetViews>
  <sheetFormatPr baseColWidth="10" defaultColWidth="9" defaultRowHeight="8.4" x14ac:dyDescent="0.25"/>
  <cols>
    <col min="1" max="1" width="17.44140625" style="1" customWidth="1"/>
    <col min="2" max="4" width="8.6640625" style="1" customWidth="1"/>
    <col min="5" max="11" width="7.6640625" style="1" customWidth="1"/>
    <col min="12" max="16384" width="9" style="1"/>
  </cols>
  <sheetData>
    <row r="1" spans="1:11" ht="12" customHeight="1" x14ac:dyDescent="0.25">
      <c r="A1" s="93" t="s">
        <v>93</v>
      </c>
    </row>
    <row r="2" spans="1:11" ht="12" customHeight="1" x14ac:dyDescent="0.25">
      <c r="A2" s="94" t="s">
        <v>94</v>
      </c>
    </row>
    <row r="3" spans="1:11" ht="15" customHeight="1" x14ac:dyDescent="0.25">
      <c r="A3" s="101" t="s">
        <v>64</v>
      </c>
    </row>
    <row r="4" spans="1:11" ht="27" customHeight="1" x14ac:dyDescent="0.25">
      <c r="A4" s="95" t="s">
        <v>82</v>
      </c>
      <c r="B4" s="108" t="s">
        <v>83</v>
      </c>
      <c r="C4" s="109"/>
      <c r="D4" s="110"/>
      <c r="E4" s="111" t="s">
        <v>76</v>
      </c>
      <c r="F4" s="112"/>
      <c r="G4" s="112"/>
      <c r="H4" s="112"/>
      <c r="I4" s="112"/>
      <c r="J4" s="112"/>
      <c r="K4" s="113"/>
    </row>
    <row r="5" spans="1:11" ht="18" customHeight="1" x14ac:dyDescent="0.25">
      <c r="A5" s="66"/>
      <c r="B5" s="67" t="s">
        <v>1</v>
      </c>
      <c r="C5" s="114" t="s">
        <v>77</v>
      </c>
      <c r="D5" s="114" t="s">
        <v>78</v>
      </c>
      <c r="E5" s="90" t="s">
        <v>1</v>
      </c>
      <c r="F5" s="63" t="s">
        <v>57</v>
      </c>
      <c r="G5" s="64"/>
      <c r="H5" s="64"/>
      <c r="I5" s="64"/>
      <c r="J5" s="64"/>
      <c r="K5" s="65"/>
    </row>
    <row r="6" spans="1:11" ht="9" customHeight="1" x14ac:dyDescent="0.25">
      <c r="A6" s="68"/>
      <c r="B6" s="69"/>
      <c r="C6" s="115"/>
      <c r="D6" s="115"/>
      <c r="E6" s="91"/>
      <c r="F6" s="70">
        <v>1</v>
      </c>
      <c r="G6" s="70">
        <v>2</v>
      </c>
      <c r="H6" s="70">
        <v>3</v>
      </c>
      <c r="I6" s="70">
        <v>4</v>
      </c>
      <c r="J6" s="70">
        <v>5</v>
      </c>
      <c r="K6" s="70" t="s">
        <v>2</v>
      </c>
    </row>
    <row r="7" spans="1:11" s="24" customFormat="1" ht="9.75" customHeight="1" x14ac:dyDescent="0.25">
      <c r="A7" s="71" t="s">
        <v>67</v>
      </c>
      <c r="B7" s="58">
        <v>60651.510999999999</v>
      </c>
      <c r="C7" s="58">
        <v>17343.175999999996</v>
      </c>
      <c r="D7" s="58">
        <v>43308.334999999999</v>
      </c>
      <c r="E7" s="58">
        <v>45307</v>
      </c>
      <c r="F7" s="58">
        <v>2669</v>
      </c>
      <c r="G7" s="58">
        <v>10242</v>
      </c>
      <c r="H7" s="58">
        <v>13534</v>
      </c>
      <c r="I7" s="58">
        <v>11833</v>
      </c>
      <c r="J7" s="58">
        <v>4807</v>
      </c>
      <c r="K7" s="72">
        <v>2222</v>
      </c>
    </row>
    <row r="8" spans="1:11" ht="9.75" customHeight="1" x14ac:dyDescent="0.25">
      <c r="A8" s="73" t="s">
        <v>54</v>
      </c>
      <c r="B8" s="74">
        <v>3928.9209999999998</v>
      </c>
      <c r="C8" s="74">
        <v>834.99599999999998</v>
      </c>
      <c r="D8" s="74">
        <v>3093.9250000000002</v>
      </c>
      <c r="E8" s="74">
        <v>3815</v>
      </c>
      <c r="F8" s="74">
        <v>146</v>
      </c>
      <c r="G8" s="74">
        <v>776</v>
      </c>
      <c r="H8" s="74">
        <v>1156</v>
      </c>
      <c r="I8" s="74">
        <v>1048</v>
      </c>
      <c r="J8" s="74">
        <v>461</v>
      </c>
      <c r="K8" s="75">
        <v>228</v>
      </c>
    </row>
    <row r="9" spans="1:11" ht="9.75" customHeight="1" x14ac:dyDescent="0.25">
      <c r="A9" s="73" t="s">
        <v>53</v>
      </c>
      <c r="B9" s="74">
        <v>341.24799999999999</v>
      </c>
      <c r="C9" s="74">
        <v>55.41</v>
      </c>
      <c r="D9" s="74">
        <v>285.83800000000002</v>
      </c>
      <c r="E9" s="74">
        <v>241</v>
      </c>
      <c r="F9" s="74">
        <v>9</v>
      </c>
      <c r="G9" s="74">
        <v>44</v>
      </c>
      <c r="H9" s="74">
        <v>70</v>
      </c>
      <c r="I9" s="74">
        <v>61</v>
      </c>
      <c r="J9" s="74">
        <v>34</v>
      </c>
      <c r="K9" s="75">
        <v>23</v>
      </c>
    </row>
    <row r="10" spans="1:11" ht="9.75" customHeight="1" x14ac:dyDescent="0.25">
      <c r="A10" s="73" t="s">
        <v>73</v>
      </c>
      <c r="B10" s="74">
        <v>148.36000000000001</v>
      </c>
      <c r="C10" s="74">
        <v>22.882999999999999</v>
      </c>
      <c r="D10" s="74">
        <v>125.477</v>
      </c>
      <c r="E10" s="74">
        <v>45</v>
      </c>
      <c r="F10" s="74">
        <v>0</v>
      </c>
      <c r="G10" s="74">
        <v>1</v>
      </c>
      <c r="H10" s="74">
        <v>3</v>
      </c>
      <c r="I10" s="74">
        <v>9</v>
      </c>
      <c r="J10" s="74">
        <v>11</v>
      </c>
      <c r="K10" s="75">
        <v>21</v>
      </c>
    </row>
    <row r="11" spans="1:11" ht="9.75" customHeight="1" x14ac:dyDescent="0.25">
      <c r="A11" s="73" t="s">
        <v>51</v>
      </c>
      <c r="B11" s="74">
        <v>2311.355</v>
      </c>
      <c r="C11" s="74">
        <v>531.14200000000005</v>
      </c>
      <c r="D11" s="74">
        <v>1780.213</v>
      </c>
      <c r="E11" s="74">
        <v>3532</v>
      </c>
      <c r="F11" s="74">
        <v>167</v>
      </c>
      <c r="G11" s="74">
        <v>606</v>
      </c>
      <c r="H11" s="74">
        <v>951</v>
      </c>
      <c r="I11" s="74">
        <v>1058</v>
      </c>
      <c r="J11" s="74">
        <v>533</v>
      </c>
      <c r="K11" s="75">
        <v>217</v>
      </c>
    </row>
    <row r="12" spans="1:11" ht="9.75" customHeight="1" x14ac:dyDescent="0.25">
      <c r="A12" s="73" t="s">
        <v>50</v>
      </c>
      <c r="B12" s="74">
        <v>1921.6489999999999</v>
      </c>
      <c r="C12" s="74">
        <v>712.26499999999999</v>
      </c>
      <c r="D12" s="74">
        <v>1209.384</v>
      </c>
      <c r="E12" s="74">
        <v>1617</v>
      </c>
      <c r="F12" s="74">
        <v>50</v>
      </c>
      <c r="G12" s="74">
        <v>322</v>
      </c>
      <c r="H12" s="74">
        <v>464</v>
      </c>
      <c r="I12" s="74">
        <v>495</v>
      </c>
      <c r="J12" s="74">
        <v>224</v>
      </c>
      <c r="K12" s="75">
        <v>62</v>
      </c>
    </row>
    <row r="13" spans="1:11" ht="9.75" customHeight="1" x14ac:dyDescent="0.25">
      <c r="A13" s="73" t="s">
        <v>49</v>
      </c>
      <c r="B13" s="74">
        <v>6697.3280000000004</v>
      </c>
      <c r="C13" s="74">
        <v>2087.3229999999999</v>
      </c>
      <c r="D13" s="74">
        <v>4610.0050000000001</v>
      </c>
      <c r="E13" s="74">
        <v>912</v>
      </c>
      <c r="F13" s="74">
        <v>80</v>
      </c>
      <c r="G13" s="74">
        <v>308</v>
      </c>
      <c r="H13" s="74">
        <v>292</v>
      </c>
      <c r="I13" s="74">
        <v>167</v>
      </c>
      <c r="J13" s="74">
        <v>47</v>
      </c>
      <c r="K13" s="75">
        <v>18</v>
      </c>
    </row>
    <row r="14" spans="1:11" ht="9.75" customHeight="1" x14ac:dyDescent="0.25">
      <c r="A14" s="73" t="s">
        <v>48</v>
      </c>
      <c r="B14" s="74">
        <v>2048.913</v>
      </c>
      <c r="C14" s="74">
        <v>424.37799999999999</v>
      </c>
      <c r="D14" s="74">
        <v>1624.5350000000001</v>
      </c>
      <c r="E14" s="74">
        <v>2127</v>
      </c>
      <c r="F14" s="74">
        <v>51</v>
      </c>
      <c r="G14" s="74">
        <v>445</v>
      </c>
      <c r="H14" s="74">
        <v>729</v>
      </c>
      <c r="I14" s="74">
        <v>545</v>
      </c>
      <c r="J14" s="74">
        <v>273</v>
      </c>
      <c r="K14" s="75">
        <v>84</v>
      </c>
    </row>
    <row r="15" spans="1:11" ht="9.75" customHeight="1" x14ac:dyDescent="0.25">
      <c r="A15" s="73" t="s">
        <v>47</v>
      </c>
      <c r="B15" s="74">
        <v>5399.5219999999999</v>
      </c>
      <c r="C15" s="74">
        <v>1720.8779999999999</v>
      </c>
      <c r="D15" s="74">
        <v>3678.6439999999998</v>
      </c>
      <c r="E15" s="74">
        <v>3229</v>
      </c>
      <c r="F15" s="74">
        <v>442</v>
      </c>
      <c r="G15" s="74">
        <v>598</v>
      </c>
      <c r="H15" s="74">
        <v>972</v>
      </c>
      <c r="I15" s="74">
        <v>936</v>
      </c>
      <c r="J15" s="74">
        <v>229</v>
      </c>
      <c r="K15" s="75">
        <v>52</v>
      </c>
    </row>
    <row r="16" spans="1:11" ht="9.75" customHeight="1" x14ac:dyDescent="0.25">
      <c r="A16" s="73" t="s">
        <v>46</v>
      </c>
      <c r="B16" s="74">
        <v>335.41199999999998</v>
      </c>
      <c r="C16" s="74">
        <v>144.345</v>
      </c>
      <c r="D16" s="74">
        <v>191.06700000000001</v>
      </c>
      <c r="E16" s="74">
        <v>187</v>
      </c>
      <c r="F16" s="74">
        <v>0</v>
      </c>
      <c r="G16" s="74">
        <v>38</v>
      </c>
      <c r="H16" s="74">
        <v>63</v>
      </c>
      <c r="I16" s="74">
        <v>59</v>
      </c>
      <c r="J16" s="74">
        <v>11</v>
      </c>
      <c r="K16" s="75">
        <v>16</v>
      </c>
    </row>
    <row r="17" spans="1:11" ht="9.75" customHeight="1" x14ac:dyDescent="0.25">
      <c r="A17" s="73" t="s">
        <v>45</v>
      </c>
      <c r="B17" s="74">
        <v>2092.4899999999998</v>
      </c>
      <c r="C17" s="74">
        <v>497.92500000000001</v>
      </c>
      <c r="D17" s="74">
        <v>1594.5650000000001</v>
      </c>
      <c r="E17" s="74">
        <v>1078</v>
      </c>
      <c r="F17" s="74">
        <v>242</v>
      </c>
      <c r="G17" s="74">
        <v>192</v>
      </c>
      <c r="H17" s="74">
        <v>252</v>
      </c>
      <c r="I17" s="74">
        <v>195</v>
      </c>
      <c r="J17" s="74">
        <v>121</v>
      </c>
      <c r="K17" s="75">
        <v>76</v>
      </c>
    </row>
    <row r="18" spans="1:11" ht="9.75" customHeight="1" x14ac:dyDescent="0.25">
      <c r="A18" s="73" t="s">
        <v>44</v>
      </c>
      <c r="B18" s="74">
        <v>486.96800000000002</v>
      </c>
      <c r="C18" s="74">
        <v>100.744</v>
      </c>
      <c r="D18" s="74">
        <v>386.22399999999999</v>
      </c>
      <c r="E18" s="74">
        <v>448</v>
      </c>
      <c r="F18" s="74">
        <v>10</v>
      </c>
      <c r="G18" s="74">
        <v>76</v>
      </c>
      <c r="H18" s="74">
        <v>113</v>
      </c>
      <c r="I18" s="74">
        <v>120</v>
      </c>
      <c r="J18" s="74">
        <v>79</v>
      </c>
      <c r="K18" s="75">
        <v>50</v>
      </c>
    </row>
    <row r="19" spans="1:11" ht="9.75" customHeight="1" x14ac:dyDescent="0.25">
      <c r="A19" s="73" t="s">
        <v>43</v>
      </c>
      <c r="B19" s="74">
        <v>2724.2669999999998</v>
      </c>
      <c r="C19" s="74">
        <v>522.39700000000005</v>
      </c>
      <c r="D19" s="74">
        <v>2201.87</v>
      </c>
      <c r="E19" s="74">
        <v>2326</v>
      </c>
      <c r="F19" s="74">
        <v>29</v>
      </c>
      <c r="G19" s="74">
        <v>513</v>
      </c>
      <c r="H19" s="74">
        <v>719</v>
      </c>
      <c r="I19" s="74">
        <v>616</v>
      </c>
      <c r="J19" s="74">
        <v>299</v>
      </c>
      <c r="K19" s="75">
        <v>150</v>
      </c>
    </row>
    <row r="20" spans="1:11" ht="9.75" customHeight="1" x14ac:dyDescent="0.25">
      <c r="A20" s="73" t="s">
        <v>42</v>
      </c>
      <c r="B20" s="74">
        <v>739.10699999999997</v>
      </c>
      <c r="C20" s="74">
        <v>286.61900000000003</v>
      </c>
      <c r="D20" s="74">
        <v>452.488</v>
      </c>
      <c r="E20" s="74">
        <v>621</v>
      </c>
      <c r="F20" s="74">
        <v>7</v>
      </c>
      <c r="G20" s="74">
        <v>261</v>
      </c>
      <c r="H20" s="74">
        <v>169</v>
      </c>
      <c r="I20" s="74">
        <v>89</v>
      </c>
      <c r="J20" s="74">
        <v>67</v>
      </c>
      <c r="K20" s="75">
        <v>28</v>
      </c>
    </row>
    <row r="21" spans="1:11" ht="9.75" customHeight="1" x14ac:dyDescent="0.25">
      <c r="A21" s="73" t="s">
        <v>41</v>
      </c>
      <c r="B21" s="74">
        <v>343.50900000000001</v>
      </c>
      <c r="C21" s="74">
        <v>95.816999999999993</v>
      </c>
      <c r="D21" s="74">
        <v>247.69200000000001</v>
      </c>
      <c r="E21" s="74">
        <v>330</v>
      </c>
      <c r="F21" s="74">
        <v>1</v>
      </c>
      <c r="G21" s="74">
        <v>57</v>
      </c>
      <c r="H21" s="74">
        <v>119</v>
      </c>
      <c r="I21" s="74">
        <v>105</v>
      </c>
      <c r="J21" s="74">
        <v>42</v>
      </c>
      <c r="K21" s="75">
        <v>6</v>
      </c>
    </row>
    <row r="22" spans="1:11" ht="9.75" customHeight="1" x14ac:dyDescent="0.25">
      <c r="A22" s="73" t="s">
        <v>40</v>
      </c>
      <c r="B22" s="74">
        <v>356.78500000000003</v>
      </c>
      <c r="C22" s="74">
        <v>111.444</v>
      </c>
      <c r="D22" s="74">
        <v>245.34100000000001</v>
      </c>
      <c r="E22" s="74">
        <v>208</v>
      </c>
      <c r="F22" s="74">
        <v>2</v>
      </c>
      <c r="G22" s="74">
        <v>27</v>
      </c>
      <c r="H22" s="74">
        <v>74</v>
      </c>
      <c r="I22" s="74">
        <v>47</v>
      </c>
      <c r="J22" s="74">
        <v>49</v>
      </c>
      <c r="K22" s="75">
        <v>9</v>
      </c>
    </row>
    <row r="23" spans="1:11" ht="9.75" customHeight="1" x14ac:dyDescent="0.25">
      <c r="A23" s="73" t="s">
        <v>39</v>
      </c>
      <c r="B23" s="74">
        <v>3041.8919999999998</v>
      </c>
      <c r="C23" s="74">
        <v>672.93100000000004</v>
      </c>
      <c r="D23" s="74">
        <v>2368.9609999999998</v>
      </c>
      <c r="E23" s="74">
        <v>2959</v>
      </c>
      <c r="F23" s="74">
        <v>127</v>
      </c>
      <c r="G23" s="74">
        <v>611</v>
      </c>
      <c r="H23" s="74">
        <v>879</v>
      </c>
      <c r="I23" s="74">
        <v>901</v>
      </c>
      <c r="J23" s="74">
        <v>278</v>
      </c>
      <c r="K23" s="75">
        <v>163</v>
      </c>
    </row>
    <row r="24" spans="1:11" ht="9.75" customHeight="1" x14ac:dyDescent="0.25">
      <c r="A24" s="73" t="s">
        <v>38</v>
      </c>
      <c r="B24" s="74">
        <v>375.346</v>
      </c>
      <c r="C24" s="74">
        <v>76.745999999999995</v>
      </c>
      <c r="D24" s="74">
        <v>298.60000000000002</v>
      </c>
      <c r="E24" s="74">
        <v>361</v>
      </c>
      <c r="F24" s="74">
        <v>4</v>
      </c>
      <c r="G24" s="74">
        <v>61</v>
      </c>
      <c r="H24" s="74">
        <v>140</v>
      </c>
      <c r="I24" s="74">
        <v>78</v>
      </c>
      <c r="J24" s="74">
        <v>51</v>
      </c>
      <c r="K24" s="75">
        <v>27</v>
      </c>
    </row>
    <row r="25" spans="1:11" ht="9.75" customHeight="1" x14ac:dyDescent="0.25">
      <c r="A25" s="73" t="s">
        <v>37</v>
      </c>
      <c r="B25" s="74">
        <v>1006.276</v>
      </c>
      <c r="C25" s="74">
        <v>188.55600000000001</v>
      </c>
      <c r="D25" s="74">
        <v>817.72</v>
      </c>
      <c r="E25" s="74">
        <v>685</v>
      </c>
      <c r="F25" s="74">
        <v>15</v>
      </c>
      <c r="G25" s="74">
        <v>127</v>
      </c>
      <c r="H25" s="74">
        <v>242</v>
      </c>
      <c r="I25" s="74">
        <v>191</v>
      </c>
      <c r="J25" s="74">
        <v>66</v>
      </c>
      <c r="K25" s="75">
        <v>44</v>
      </c>
    </row>
    <row r="26" spans="1:11" ht="9.75" customHeight="1" x14ac:dyDescent="0.25">
      <c r="A26" s="73" t="s">
        <v>36</v>
      </c>
      <c r="B26" s="74">
        <v>1298.2729999999999</v>
      </c>
      <c r="C26" s="74">
        <v>267.92599999999999</v>
      </c>
      <c r="D26" s="74">
        <v>1030.347</v>
      </c>
      <c r="E26" s="74">
        <v>1279</v>
      </c>
      <c r="F26" s="74">
        <v>27</v>
      </c>
      <c r="G26" s="74">
        <v>248</v>
      </c>
      <c r="H26" s="74">
        <v>396</v>
      </c>
      <c r="I26" s="74">
        <v>355</v>
      </c>
      <c r="J26" s="74">
        <v>172</v>
      </c>
      <c r="K26" s="75">
        <v>81</v>
      </c>
    </row>
    <row r="27" spans="1:11" ht="9.75" customHeight="1" x14ac:dyDescent="0.25">
      <c r="A27" s="73" t="s">
        <v>35</v>
      </c>
      <c r="B27" s="74">
        <v>1762.6659999999999</v>
      </c>
      <c r="C27" s="74">
        <v>298.78199999999998</v>
      </c>
      <c r="D27" s="74">
        <v>1463.884</v>
      </c>
      <c r="E27" s="74">
        <v>1628</v>
      </c>
      <c r="F27" s="74">
        <v>53</v>
      </c>
      <c r="G27" s="74">
        <v>220</v>
      </c>
      <c r="H27" s="74">
        <v>427</v>
      </c>
      <c r="I27" s="74">
        <v>501</v>
      </c>
      <c r="J27" s="74">
        <v>250</v>
      </c>
      <c r="K27" s="75">
        <v>177</v>
      </c>
    </row>
    <row r="28" spans="1:11" ht="9.75" customHeight="1" x14ac:dyDescent="0.25">
      <c r="A28" s="73" t="s">
        <v>74</v>
      </c>
      <c r="B28" s="74">
        <v>2740.136</v>
      </c>
      <c r="C28" s="74">
        <v>1197.819</v>
      </c>
      <c r="D28" s="74">
        <v>1542.317</v>
      </c>
      <c r="E28" s="74">
        <v>2116</v>
      </c>
      <c r="F28" s="74">
        <v>97</v>
      </c>
      <c r="G28" s="74">
        <v>847</v>
      </c>
      <c r="H28" s="74">
        <v>555</v>
      </c>
      <c r="I28" s="74">
        <v>427</v>
      </c>
      <c r="J28" s="74">
        <v>113</v>
      </c>
      <c r="K28" s="75">
        <v>77</v>
      </c>
    </row>
    <row r="29" spans="1:11" ht="9.75" customHeight="1" x14ac:dyDescent="0.25">
      <c r="A29" s="73" t="s">
        <v>33</v>
      </c>
      <c r="B29" s="74">
        <v>379.26499999999999</v>
      </c>
      <c r="C29" s="74">
        <v>147.864</v>
      </c>
      <c r="D29" s="74">
        <v>231.40100000000001</v>
      </c>
      <c r="E29" s="74">
        <v>353</v>
      </c>
      <c r="F29" s="74">
        <v>91</v>
      </c>
      <c r="G29" s="74">
        <v>70</v>
      </c>
      <c r="H29" s="74">
        <v>115</v>
      </c>
      <c r="I29" s="74">
        <v>35</v>
      </c>
      <c r="J29" s="74">
        <v>17</v>
      </c>
      <c r="K29" s="75">
        <v>25</v>
      </c>
    </row>
    <row r="30" spans="1:11" ht="9.75" customHeight="1" x14ac:dyDescent="0.25">
      <c r="A30" s="73" t="s">
        <v>32</v>
      </c>
      <c r="B30" s="74">
        <v>2724.54</v>
      </c>
      <c r="C30" s="74">
        <v>777.399</v>
      </c>
      <c r="D30" s="74">
        <v>1947.1410000000001</v>
      </c>
      <c r="E30" s="74">
        <v>2869</v>
      </c>
      <c r="F30" s="74">
        <v>231</v>
      </c>
      <c r="G30" s="74">
        <v>744</v>
      </c>
      <c r="H30" s="74">
        <v>730</v>
      </c>
      <c r="I30" s="74">
        <v>645</v>
      </c>
      <c r="J30" s="74">
        <v>356</v>
      </c>
      <c r="K30" s="75">
        <v>163</v>
      </c>
    </row>
    <row r="31" spans="1:11" ht="9.75" customHeight="1" x14ac:dyDescent="0.25">
      <c r="A31" s="76" t="s">
        <v>31</v>
      </c>
      <c r="B31" s="74">
        <v>5714.8440000000001</v>
      </c>
      <c r="C31" s="74">
        <v>1731.3610000000001</v>
      </c>
      <c r="D31" s="74">
        <v>3983.4830000000002</v>
      </c>
      <c r="E31" s="74">
        <v>3863</v>
      </c>
      <c r="F31" s="74">
        <v>332</v>
      </c>
      <c r="G31" s="74">
        <v>912</v>
      </c>
      <c r="H31" s="74">
        <v>1190</v>
      </c>
      <c r="I31" s="74">
        <v>887</v>
      </c>
      <c r="J31" s="74">
        <v>378</v>
      </c>
      <c r="K31" s="75">
        <v>164</v>
      </c>
    </row>
    <row r="32" spans="1:11" ht="9.75" customHeight="1" x14ac:dyDescent="0.25">
      <c r="A32" s="73" t="s">
        <v>30</v>
      </c>
      <c r="B32" s="74">
        <v>946.12900000000002</v>
      </c>
      <c r="C32" s="74">
        <v>179.523</v>
      </c>
      <c r="D32" s="74">
        <v>766.60599999999999</v>
      </c>
      <c r="E32" s="74">
        <v>585</v>
      </c>
      <c r="F32" s="74">
        <v>14</v>
      </c>
      <c r="G32" s="74">
        <v>99</v>
      </c>
      <c r="H32" s="74">
        <v>199</v>
      </c>
      <c r="I32" s="74">
        <v>178</v>
      </c>
      <c r="J32" s="74">
        <v>68</v>
      </c>
      <c r="K32" s="75">
        <v>27</v>
      </c>
    </row>
    <row r="33" spans="1:70" ht="9.75" customHeight="1" x14ac:dyDescent="0.25">
      <c r="A33" s="73" t="s">
        <v>29</v>
      </c>
      <c r="B33" s="74">
        <v>10202.768</v>
      </c>
      <c r="C33" s="74">
        <v>3112.3989999999999</v>
      </c>
      <c r="D33" s="74">
        <v>7090.3689999999997</v>
      </c>
      <c r="E33" s="74">
        <v>7893</v>
      </c>
      <c r="F33" s="74">
        <v>442</v>
      </c>
      <c r="G33" s="74">
        <v>2039</v>
      </c>
      <c r="H33" s="74">
        <v>2515</v>
      </c>
      <c r="I33" s="74">
        <v>2085</v>
      </c>
      <c r="J33" s="74">
        <v>578</v>
      </c>
      <c r="K33" s="75">
        <v>234</v>
      </c>
    </row>
    <row r="34" spans="1:70" ht="9.75" customHeight="1" x14ac:dyDescent="0.25">
      <c r="A34" s="73" t="s">
        <v>27</v>
      </c>
      <c r="B34" s="74">
        <v>583.54200000000003</v>
      </c>
      <c r="C34" s="74">
        <v>543.30399999999997</v>
      </c>
      <c r="D34" s="74">
        <v>40.238</v>
      </c>
      <c r="E34" s="74">
        <v>0</v>
      </c>
      <c r="F34" s="74">
        <v>0</v>
      </c>
      <c r="G34" s="74">
        <v>0</v>
      </c>
      <c r="H34" s="74">
        <v>0</v>
      </c>
      <c r="I34" s="74">
        <v>0</v>
      </c>
      <c r="J34" s="74">
        <v>0</v>
      </c>
      <c r="K34" s="75" t="s">
        <v>11</v>
      </c>
    </row>
    <row r="35" spans="1:70" s="24" customFormat="1" ht="18" customHeight="1" x14ac:dyDescent="0.25">
      <c r="A35" s="77" t="s">
        <v>92</v>
      </c>
      <c r="B35" s="58">
        <v>2048.913</v>
      </c>
      <c r="C35" s="58">
        <v>424.37800000000004</v>
      </c>
      <c r="D35" s="58">
        <v>1624.5350000000001</v>
      </c>
      <c r="E35" s="58">
        <v>2127</v>
      </c>
      <c r="F35" s="58">
        <v>51</v>
      </c>
      <c r="G35" s="58">
        <v>445</v>
      </c>
      <c r="H35" s="58">
        <v>729</v>
      </c>
      <c r="I35" s="58">
        <v>545</v>
      </c>
      <c r="J35" s="58">
        <v>273</v>
      </c>
      <c r="K35" s="72">
        <v>84</v>
      </c>
    </row>
    <row r="36" spans="1:70" s="24" customFormat="1" ht="9.75" customHeight="1" x14ac:dyDescent="0.25">
      <c r="A36" s="73" t="s">
        <v>4</v>
      </c>
      <c r="B36" s="74">
        <v>223.48399999999998</v>
      </c>
      <c r="C36" s="74">
        <v>39.088000000000001</v>
      </c>
      <c r="D36" s="74">
        <v>184.39599999999999</v>
      </c>
      <c r="E36" s="74">
        <v>273</v>
      </c>
      <c r="F36" s="74">
        <v>13</v>
      </c>
      <c r="G36" s="74">
        <v>49</v>
      </c>
      <c r="H36" s="74">
        <v>80</v>
      </c>
      <c r="I36" s="74">
        <v>61</v>
      </c>
      <c r="J36" s="74">
        <v>56</v>
      </c>
      <c r="K36" s="96">
        <v>14</v>
      </c>
    </row>
    <row r="37" spans="1:70" ht="9.75" customHeight="1" x14ac:dyDescent="0.25">
      <c r="A37" s="73" t="s">
        <v>28</v>
      </c>
      <c r="B37" s="74">
        <v>184.202</v>
      </c>
      <c r="C37" s="74">
        <v>25.353000000000002</v>
      </c>
      <c r="D37" s="74">
        <v>158.84899999999999</v>
      </c>
      <c r="E37" s="74">
        <v>138</v>
      </c>
      <c r="F37" s="74">
        <v>1</v>
      </c>
      <c r="G37" s="74">
        <v>23</v>
      </c>
      <c r="H37" s="74">
        <v>34</v>
      </c>
      <c r="I37" s="74">
        <v>47</v>
      </c>
      <c r="J37" s="74">
        <v>25</v>
      </c>
      <c r="K37" s="75">
        <v>8</v>
      </c>
    </row>
    <row r="38" spans="1:70" ht="9.75" customHeight="1" x14ac:dyDescent="0.25">
      <c r="A38" s="73" t="s">
        <v>5</v>
      </c>
      <c r="B38" s="74">
        <v>414.79399999999998</v>
      </c>
      <c r="C38" s="74">
        <v>98.902000000000001</v>
      </c>
      <c r="D38" s="74">
        <v>315.892</v>
      </c>
      <c r="E38" s="74">
        <v>399</v>
      </c>
      <c r="F38" s="74">
        <v>9</v>
      </c>
      <c r="G38" s="74">
        <v>95</v>
      </c>
      <c r="H38" s="74">
        <v>150</v>
      </c>
      <c r="I38" s="74">
        <v>97</v>
      </c>
      <c r="J38" s="74">
        <v>38</v>
      </c>
      <c r="K38" s="75">
        <v>10</v>
      </c>
    </row>
    <row r="39" spans="1:70" ht="9.75" customHeight="1" x14ac:dyDescent="0.25">
      <c r="A39" s="73" t="s">
        <v>6</v>
      </c>
      <c r="B39" s="74">
        <v>562.88300000000004</v>
      </c>
      <c r="C39" s="74">
        <v>127.742</v>
      </c>
      <c r="D39" s="74">
        <v>435.14100000000002</v>
      </c>
      <c r="E39" s="74">
        <v>562</v>
      </c>
      <c r="F39" s="74">
        <v>10</v>
      </c>
      <c r="G39" s="74">
        <v>152</v>
      </c>
      <c r="H39" s="74">
        <v>199</v>
      </c>
      <c r="I39" s="74">
        <v>128</v>
      </c>
      <c r="J39" s="74">
        <v>52</v>
      </c>
      <c r="K39" s="75">
        <v>21</v>
      </c>
    </row>
    <row r="40" spans="1:70" ht="9.75" customHeight="1" x14ac:dyDescent="0.25">
      <c r="A40" s="73" t="s">
        <v>75</v>
      </c>
      <c r="B40" s="74">
        <v>217.071</v>
      </c>
      <c r="C40" s="74">
        <v>19.172000000000001</v>
      </c>
      <c r="D40" s="74">
        <v>197.899</v>
      </c>
      <c r="E40" s="74">
        <v>205</v>
      </c>
      <c r="F40" s="74">
        <v>12</v>
      </c>
      <c r="G40" s="74">
        <v>20</v>
      </c>
      <c r="H40" s="74">
        <v>58</v>
      </c>
      <c r="I40" s="74">
        <v>64</v>
      </c>
      <c r="J40" s="74">
        <v>42</v>
      </c>
      <c r="K40" s="75">
        <v>9</v>
      </c>
    </row>
    <row r="41" spans="1:70" ht="9.75" customHeight="1" x14ac:dyDescent="0.25">
      <c r="A41" s="73" t="s">
        <v>8</v>
      </c>
      <c r="B41" s="74">
        <v>218.32400000000001</v>
      </c>
      <c r="C41" s="74">
        <v>17.619</v>
      </c>
      <c r="D41" s="74">
        <v>200.70500000000001</v>
      </c>
      <c r="E41" s="74">
        <v>292</v>
      </c>
      <c r="F41" s="74">
        <v>0</v>
      </c>
      <c r="G41" s="74">
        <v>52</v>
      </c>
      <c r="H41" s="74">
        <v>104</v>
      </c>
      <c r="I41" s="74">
        <v>86</v>
      </c>
      <c r="J41" s="74">
        <v>38</v>
      </c>
      <c r="K41" s="75">
        <v>12</v>
      </c>
    </row>
    <row r="42" spans="1:70" ht="9.75" customHeight="1" x14ac:dyDescent="0.25">
      <c r="A42" s="73" t="s">
        <v>9</v>
      </c>
      <c r="B42" s="74">
        <v>161.83000000000001</v>
      </c>
      <c r="C42" s="74">
        <v>34.798999999999999</v>
      </c>
      <c r="D42" s="74">
        <v>127.03100000000001</v>
      </c>
      <c r="E42" s="74">
        <v>258</v>
      </c>
      <c r="F42" s="74">
        <v>6</v>
      </c>
      <c r="G42" s="74">
        <v>54</v>
      </c>
      <c r="H42" s="74">
        <v>104</v>
      </c>
      <c r="I42" s="74">
        <v>62</v>
      </c>
      <c r="J42" s="74">
        <v>22</v>
      </c>
      <c r="K42" s="75">
        <v>10</v>
      </c>
    </row>
    <row r="43" spans="1:70" ht="9.75" customHeight="1" x14ac:dyDescent="0.25">
      <c r="A43" s="73" t="s">
        <v>27</v>
      </c>
      <c r="B43" s="74">
        <v>66.325000000000003</v>
      </c>
      <c r="C43" s="74">
        <v>61.703000000000003</v>
      </c>
      <c r="D43" s="74">
        <v>4.6219999999999999</v>
      </c>
      <c r="E43" s="74" t="s">
        <v>11</v>
      </c>
      <c r="F43" s="74" t="s">
        <v>11</v>
      </c>
      <c r="G43" s="74" t="s">
        <v>11</v>
      </c>
      <c r="H43" s="74" t="s">
        <v>11</v>
      </c>
      <c r="I43" s="74" t="s">
        <v>11</v>
      </c>
      <c r="J43" s="74" t="s">
        <v>11</v>
      </c>
      <c r="K43" s="75">
        <v>0</v>
      </c>
    </row>
    <row r="44" spans="1:70" s="24" customFormat="1" ht="18" customHeight="1" x14ac:dyDescent="0.25">
      <c r="A44" s="77" t="s">
        <v>90</v>
      </c>
      <c r="B44" s="78">
        <v>665.6</v>
      </c>
      <c r="C44" s="78">
        <v>188.048</v>
      </c>
      <c r="D44" s="78">
        <v>477.55200000000002</v>
      </c>
      <c r="E44" s="78">
        <v>738</v>
      </c>
      <c r="F44" s="78">
        <v>14</v>
      </c>
      <c r="G44" s="78">
        <v>223</v>
      </c>
      <c r="H44" s="78">
        <v>286</v>
      </c>
      <c r="I44" s="78">
        <v>164</v>
      </c>
      <c r="J44" s="78">
        <v>39</v>
      </c>
      <c r="K44" s="79">
        <v>12</v>
      </c>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row>
    <row r="45" spans="1:70" s="24" customFormat="1" ht="9.75" customHeight="1" x14ac:dyDescent="0.25">
      <c r="A45" s="73" t="s">
        <v>87</v>
      </c>
      <c r="B45" s="74">
        <v>415.45600000000002</v>
      </c>
      <c r="C45" s="74">
        <v>104.56</v>
      </c>
      <c r="D45" s="74">
        <v>310.89600000000002</v>
      </c>
      <c r="E45" s="74">
        <v>441</v>
      </c>
      <c r="F45" s="74">
        <v>8</v>
      </c>
      <c r="G45" s="74">
        <v>145</v>
      </c>
      <c r="H45" s="74">
        <v>159</v>
      </c>
      <c r="I45" s="74">
        <v>91</v>
      </c>
      <c r="J45" s="74">
        <v>27</v>
      </c>
      <c r="K45" s="75">
        <v>11</v>
      </c>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row>
    <row r="46" spans="1:70" s="24" customFormat="1" ht="9.75" customHeight="1" x14ac:dyDescent="0.25">
      <c r="A46" s="73" t="s">
        <v>85</v>
      </c>
      <c r="B46" s="74">
        <v>250.14400000000001</v>
      </c>
      <c r="C46" s="74">
        <v>83.488</v>
      </c>
      <c r="D46" s="74">
        <v>166.65600000000001</v>
      </c>
      <c r="E46" s="74">
        <v>297</v>
      </c>
      <c r="F46" s="74">
        <v>6</v>
      </c>
      <c r="G46" s="74">
        <v>78</v>
      </c>
      <c r="H46" s="74">
        <v>127</v>
      </c>
      <c r="I46" s="74">
        <v>73</v>
      </c>
      <c r="J46" s="74">
        <v>12</v>
      </c>
      <c r="K46" s="75">
        <v>1</v>
      </c>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row>
    <row r="47" spans="1:70" s="81" customFormat="1" ht="16.8" x14ac:dyDescent="0.25">
      <c r="A47" s="77" t="s">
        <v>91</v>
      </c>
      <c r="B47" s="78"/>
      <c r="C47" s="78"/>
      <c r="D47" s="78"/>
      <c r="E47" s="78"/>
      <c r="F47" s="78"/>
      <c r="G47" s="78"/>
      <c r="H47" s="78"/>
      <c r="I47" s="78"/>
      <c r="J47" s="78"/>
      <c r="K47" s="79"/>
      <c r="L47" s="80"/>
      <c r="M47" s="80"/>
      <c r="N47" s="80"/>
      <c r="O47" s="80"/>
      <c r="P47" s="80"/>
      <c r="Q47" s="80"/>
    </row>
    <row r="48" spans="1:70" ht="9.75" customHeight="1" x14ac:dyDescent="0.25">
      <c r="A48" s="82">
        <v>2014</v>
      </c>
      <c r="B48" s="4">
        <v>2130.556</v>
      </c>
      <c r="C48" s="4">
        <v>406.70400000000001</v>
      </c>
      <c r="D48" s="4">
        <v>1723.8520000000001</v>
      </c>
      <c r="E48" s="4">
        <v>2135</v>
      </c>
      <c r="F48" s="4">
        <v>40</v>
      </c>
      <c r="G48" s="4">
        <v>316</v>
      </c>
      <c r="H48" s="4">
        <v>566</v>
      </c>
      <c r="I48" s="4">
        <v>622</v>
      </c>
      <c r="J48" s="4">
        <v>399</v>
      </c>
      <c r="K48" s="83">
        <v>192</v>
      </c>
    </row>
    <row r="49" spans="1:20" ht="9.75" customHeight="1" x14ac:dyDescent="0.25">
      <c r="A49" s="82">
        <v>2015</v>
      </c>
      <c r="B49" s="4">
        <v>2137.16</v>
      </c>
      <c r="C49" s="4">
        <v>470.63800000000003</v>
      </c>
      <c r="D49" s="4">
        <v>1666.5219999999999</v>
      </c>
      <c r="E49" s="4">
        <v>2635</v>
      </c>
      <c r="F49" s="4">
        <v>77</v>
      </c>
      <c r="G49" s="4">
        <v>527</v>
      </c>
      <c r="H49" s="4">
        <v>641</v>
      </c>
      <c r="I49" s="4">
        <v>797</v>
      </c>
      <c r="J49" s="4">
        <v>397</v>
      </c>
      <c r="K49" s="83">
        <v>196</v>
      </c>
    </row>
    <row r="50" spans="1:20" ht="9.75" customHeight="1" x14ac:dyDescent="0.25">
      <c r="A50" s="82">
        <v>2016</v>
      </c>
      <c r="B50" s="4">
        <v>2124.4380000000001</v>
      </c>
      <c r="C50" s="4">
        <v>391.82900000000001</v>
      </c>
      <c r="D50" s="4">
        <v>1732.6090000000002</v>
      </c>
      <c r="E50" s="4">
        <v>2179</v>
      </c>
      <c r="F50" s="4">
        <v>39</v>
      </c>
      <c r="G50" s="4">
        <v>379</v>
      </c>
      <c r="H50" s="4">
        <v>683</v>
      </c>
      <c r="I50" s="4">
        <v>574</v>
      </c>
      <c r="J50" s="4">
        <v>345</v>
      </c>
      <c r="K50" s="83">
        <v>159</v>
      </c>
    </row>
    <row r="51" spans="1:20" ht="9.75" customHeight="1" x14ac:dyDescent="0.25">
      <c r="A51" s="82">
        <v>2017</v>
      </c>
      <c r="B51" s="4">
        <v>2160.6799999999998</v>
      </c>
      <c r="C51" s="4">
        <v>392.73399999999998</v>
      </c>
      <c r="D51" s="4">
        <v>1767.9459999999999</v>
      </c>
      <c r="E51" s="4">
        <v>2185</v>
      </c>
      <c r="F51" s="4">
        <v>43</v>
      </c>
      <c r="G51" s="4">
        <v>375</v>
      </c>
      <c r="H51" s="4">
        <v>661</v>
      </c>
      <c r="I51" s="4">
        <v>602</v>
      </c>
      <c r="J51" s="4">
        <v>335</v>
      </c>
      <c r="K51" s="83">
        <v>169</v>
      </c>
    </row>
    <row r="52" spans="1:20" ht="9.75" customHeight="1" x14ac:dyDescent="0.25">
      <c r="A52" s="82">
        <v>2018</v>
      </c>
      <c r="B52" s="4">
        <v>2382</v>
      </c>
      <c r="C52" s="4">
        <v>468</v>
      </c>
      <c r="D52" s="4">
        <v>1914</v>
      </c>
      <c r="E52" s="4">
        <v>2863</v>
      </c>
      <c r="F52" s="4">
        <v>164</v>
      </c>
      <c r="G52" s="4">
        <v>589</v>
      </c>
      <c r="H52" s="4">
        <v>898</v>
      </c>
      <c r="I52" s="4">
        <v>710</v>
      </c>
      <c r="J52" s="4">
        <v>330</v>
      </c>
      <c r="K52" s="83">
        <v>172</v>
      </c>
    </row>
    <row r="53" spans="1:20" ht="9.75" customHeight="1" x14ac:dyDescent="0.25">
      <c r="A53" s="82">
        <v>2019</v>
      </c>
      <c r="B53" s="4">
        <v>2374.3269999999998</v>
      </c>
      <c r="C53" s="4">
        <v>422.89399999999995</v>
      </c>
      <c r="D53" s="4">
        <v>1951.433</v>
      </c>
      <c r="E53" s="4">
        <v>3146</v>
      </c>
      <c r="F53" s="4">
        <v>218</v>
      </c>
      <c r="G53" s="4">
        <v>678</v>
      </c>
      <c r="H53" s="4">
        <v>1023</v>
      </c>
      <c r="I53" s="4">
        <v>707</v>
      </c>
      <c r="J53" s="4">
        <v>367</v>
      </c>
      <c r="K53" s="83">
        <v>153</v>
      </c>
    </row>
    <row r="54" spans="1:20" ht="9.75" customHeight="1" x14ac:dyDescent="0.25">
      <c r="A54" s="84">
        <v>2020</v>
      </c>
      <c r="B54" s="4">
        <v>2187.558</v>
      </c>
      <c r="C54" s="4">
        <v>427.34399999999999</v>
      </c>
      <c r="D54" s="4">
        <v>1760.2139999999999</v>
      </c>
      <c r="E54" s="4">
        <v>2972</v>
      </c>
      <c r="F54" s="4">
        <v>140</v>
      </c>
      <c r="G54" s="4">
        <v>578</v>
      </c>
      <c r="H54" s="4">
        <v>999</v>
      </c>
      <c r="I54" s="4">
        <v>810</v>
      </c>
      <c r="J54" s="4">
        <v>305</v>
      </c>
      <c r="K54" s="83">
        <v>140</v>
      </c>
      <c r="L54" s="85"/>
      <c r="M54" s="85"/>
      <c r="N54" s="85"/>
      <c r="O54" s="85"/>
      <c r="P54" s="85"/>
    </row>
    <row r="55" spans="1:20" ht="9.75" customHeight="1" x14ac:dyDescent="0.25">
      <c r="A55" s="82">
        <v>2021</v>
      </c>
      <c r="B55" s="4">
        <v>2048.913</v>
      </c>
      <c r="C55" s="4">
        <v>424.37800000000004</v>
      </c>
      <c r="D55" s="4">
        <v>1624.5350000000001</v>
      </c>
      <c r="E55" s="4">
        <v>2127</v>
      </c>
      <c r="F55" s="4">
        <v>51</v>
      </c>
      <c r="G55" s="4">
        <v>445</v>
      </c>
      <c r="H55" s="4">
        <v>729</v>
      </c>
      <c r="I55" s="4">
        <v>545</v>
      </c>
      <c r="J55" s="4">
        <v>273</v>
      </c>
      <c r="K55" s="83">
        <v>84</v>
      </c>
      <c r="L55" s="85"/>
      <c r="M55" s="85"/>
      <c r="N55" s="85"/>
      <c r="O55" s="85"/>
      <c r="P55" s="85"/>
    </row>
    <row r="56" spans="1:20" ht="9.75" customHeight="1" x14ac:dyDescent="0.25">
      <c r="A56" s="86" t="s">
        <v>71</v>
      </c>
      <c r="B56" s="87" t="s">
        <v>10</v>
      </c>
      <c r="C56" s="87" t="s">
        <v>10</v>
      </c>
      <c r="D56" s="87" t="s">
        <v>10</v>
      </c>
      <c r="E56" s="87">
        <v>2903</v>
      </c>
      <c r="F56" s="87">
        <v>247</v>
      </c>
      <c r="G56" s="87">
        <v>613</v>
      </c>
      <c r="H56" s="87">
        <v>823</v>
      </c>
      <c r="I56" s="87">
        <v>810</v>
      </c>
      <c r="J56" s="87">
        <v>285</v>
      </c>
      <c r="K56" s="88">
        <v>125</v>
      </c>
      <c r="L56" s="85"/>
      <c r="M56" s="85"/>
      <c r="N56" s="85"/>
      <c r="O56" s="85"/>
      <c r="P56" s="85"/>
    </row>
    <row r="57" spans="1:20" s="85" customFormat="1" ht="9" customHeight="1" x14ac:dyDescent="0.25"/>
    <row r="58" spans="1:20" s="85" customFormat="1" ht="18" customHeight="1" x14ac:dyDescent="0.25">
      <c r="A58" s="104" t="s">
        <v>79</v>
      </c>
      <c r="B58" s="105"/>
      <c r="C58" s="105"/>
      <c r="D58" s="105"/>
      <c r="E58" s="105"/>
      <c r="F58" s="105"/>
      <c r="G58" s="105"/>
      <c r="H58" s="105"/>
      <c r="I58" s="105"/>
      <c r="J58" s="105"/>
      <c r="K58" s="105"/>
      <c r="M58" s="9"/>
      <c r="N58" s="9"/>
      <c r="O58" s="9"/>
      <c r="P58" s="9"/>
      <c r="Q58" s="9"/>
      <c r="R58" s="9"/>
      <c r="S58" s="9"/>
      <c r="T58" s="9"/>
    </row>
    <row r="59" spans="1:20" s="85" customFormat="1" ht="18" customHeight="1" x14ac:dyDescent="0.25">
      <c r="A59" s="106" t="s">
        <v>80</v>
      </c>
      <c r="B59" s="105"/>
      <c r="C59" s="105"/>
      <c r="D59" s="105"/>
      <c r="E59" s="105"/>
      <c r="F59" s="105"/>
      <c r="G59" s="105"/>
      <c r="H59" s="105"/>
      <c r="I59" s="105"/>
      <c r="J59" s="105"/>
      <c r="K59" s="105"/>
    </row>
    <row r="60" spans="1:20" s="97" customFormat="1" ht="18" customHeight="1" x14ac:dyDescent="0.25">
      <c r="A60" s="107" t="s">
        <v>81</v>
      </c>
      <c r="B60" s="105"/>
      <c r="C60" s="105"/>
      <c r="D60" s="105"/>
      <c r="E60" s="105"/>
      <c r="F60" s="105"/>
      <c r="G60" s="105"/>
      <c r="H60" s="105"/>
      <c r="I60" s="105"/>
      <c r="J60" s="105"/>
      <c r="K60" s="105"/>
    </row>
    <row r="61" spans="1:20" s="99" customFormat="1" ht="9" customHeight="1" x14ac:dyDescent="0.25">
      <c r="A61" s="102" t="s">
        <v>86</v>
      </c>
      <c r="B61" s="103"/>
      <c r="C61" s="103"/>
      <c r="D61" s="103"/>
      <c r="E61" s="103"/>
      <c r="F61" s="103"/>
      <c r="G61" s="103"/>
      <c r="H61" s="103"/>
      <c r="I61" s="103"/>
      <c r="J61" s="103"/>
      <c r="K61" s="103"/>
      <c r="L61" s="103"/>
    </row>
    <row r="62" spans="1:20" s="99" customFormat="1" ht="9" customHeight="1" x14ac:dyDescent="0.25">
      <c r="A62" s="92"/>
      <c r="B62" s="98"/>
      <c r="C62" s="98"/>
      <c r="D62" s="98"/>
      <c r="E62" s="98"/>
      <c r="F62" s="98"/>
      <c r="G62" s="98"/>
      <c r="H62" s="98"/>
      <c r="I62" s="98"/>
      <c r="J62" s="98"/>
      <c r="K62" s="98"/>
      <c r="L62" s="98"/>
    </row>
    <row r="63" spans="1:20" s="85" customFormat="1" ht="10.5" customHeight="1" x14ac:dyDescent="0.25">
      <c r="A63" s="9" t="s">
        <v>95</v>
      </c>
    </row>
    <row r="64" spans="1:20" s="85" customFormat="1" ht="10.5" customHeight="1" x14ac:dyDescent="0.25">
      <c r="A64" s="9" t="s">
        <v>72</v>
      </c>
    </row>
    <row r="65" spans="1:11" s="85" customFormat="1" ht="10.5" customHeight="1" x14ac:dyDescent="0.25">
      <c r="A65" s="9"/>
    </row>
    <row r="66" spans="1:11" s="85" customFormat="1" ht="7.8" x14ac:dyDescent="0.25">
      <c r="A66" s="9" t="s">
        <v>89</v>
      </c>
      <c r="B66" s="100"/>
      <c r="C66" s="100"/>
      <c r="D66" s="100"/>
      <c r="E66" s="100"/>
      <c r="F66" s="100"/>
      <c r="G66" s="100"/>
      <c r="H66" s="100"/>
      <c r="I66" s="100"/>
      <c r="J66" s="100"/>
      <c r="K66" s="100"/>
    </row>
    <row r="67" spans="1:11" s="85" customFormat="1" ht="7.8" x14ac:dyDescent="0.25"/>
    <row r="68" spans="1:11" s="85" customFormat="1" ht="7.8" x14ac:dyDescent="0.25"/>
    <row r="69" spans="1:11" x14ac:dyDescent="0.25">
      <c r="A69" s="89"/>
    </row>
  </sheetData>
  <mergeCells count="8">
    <mergeCell ref="A61:L61"/>
    <mergeCell ref="A58:K58"/>
    <mergeCell ref="A59:K59"/>
    <mergeCell ref="A60:K60"/>
    <mergeCell ref="B4:D4"/>
    <mergeCell ref="E4:K4"/>
    <mergeCell ref="C5:C6"/>
    <mergeCell ref="D5:D6"/>
  </mergeCells>
  <printOptions horizontalCentered="1"/>
  <pageMargins left="0" right="0" top="0.51181102362204722" bottom="3.937007874015748E-2" header="0.51181102362204722" footer="0.35433070866141736"/>
  <pageSetup paperSize="9" fitToHeight="0" orientation="portrait" r:id="rId1"/>
  <headerFooter alignWithMargins="0">
    <oddFooter>&amp;L&amp;"Arial,Normal"&amp;7Service de la statistique du canton de Fribourg&amp;R&amp;"Arial,Normal"&amp;7&amp;P/&amp;N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C750F-1418-4536-BD45-9FAB78C65518}">
  <sheetPr>
    <tabColor rgb="FFC00000"/>
  </sheetPr>
  <dimension ref="A1:AB87"/>
  <sheetViews>
    <sheetView showGridLines="0" zoomScale="130" zoomScaleNormal="130" workbookViewId="0">
      <pane ySplit="9" topLeftCell="A46" activePane="bottomLeft" state="frozen"/>
      <selection pane="bottomLeft" activeCell="A71" sqref="A71:XFD71"/>
    </sheetView>
  </sheetViews>
  <sheetFormatPr baseColWidth="10" defaultColWidth="11" defaultRowHeight="10.5" customHeight="1" x14ac:dyDescent="0.25"/>
  <cols>
    <col min="1" max="1" width="17.109375" style="1" customWidth="1"/>
    <col min="2" max="2" width="0.88671875" style="1" customWidth="1"/>
    <col min="3" max="3" width="6.5546875" style="1" customWidth="1"/>
    <col min="4" max="4" width="0.88671875" style="1" customWidth="1"/>
    <col min="5" max="5" width="6.5546875" style="1" customWidth="1"/>
    <col min="6" max="6" width="0.88671875" style="1" customWidth="1"/>
    <col min="7" max="7" width="6.5546875" style="1" customWidth="1"/>
    <col min="8" max="8" width="0.88671875" style="1" customWidth="1"/>
    <col min="9" max="9" width="6.5546875" style="1" customWidth="1"/>
    <col min="10" max="10" width="0.88671875" style="1" customWidth="1"/>
    <col min="11" max="11" width="6.5546875" style="1" customWidth="1"/>
    <col min="12" max="12" width="0.88671875" style="1" customWidth="1"/>
    <col min="13" max="13" width="6.5546875" style="1" customWidth="1"/>
    <col min="14" max="14" width="0.88671875" style="1" customWidth="1"/>
    <col min="15" max="15" width="6.5546875" style="1" customWidth="1"/>
    <col min="16" max="16" width="0.88671875" style="1" customWidth="1"/>
    <col min="17" max="17" width="6.5546875" style="1" customWidth="1"/>
    <col min="18" max="18" width="0.88671875" style="1" customWidth="1"/>
    <col min="19" max="19" width="6.5546875" style="1" customWidth="1"/>
    <col min="20" max="20" width="0.88671875" style="1" customWidth="1"/>
    <col min="21" max="21" width="0.44140625" style="1" customWidth="1"/>
    <col min="22" max="24" width="1.6640625" style="1" customWidth="1"/>
    <col min="25" max="25" width="5.44140625" style="3" customWidth="1"/>
    <col min="26" max="26" width="4.6640625" style="3" bestFit="1" customWidth="1"/>
    <col min="27" max="27" width="2.33203125" style="3" customWidth="1"/>
    <col min="28" max="28" width="10.109375" style="2" bestFit="1" customWidth="1"/>
    <col min="29" max="16384" width="11" style="1"/>
  </cols>
  <sheetData>
    <row r="1" spans="1:28" s="52" customFormat="1" ht="11.25" customHeight="1" x14ac:dyDescent="0.25">
      <c r="A1" s="54" t="s">
        <v>65</v>
      </c>
      <c r="B1" s="54"/>
      <c r="C1" s="55"/>
      <c r="D1" s="54"/>
      <c r="E1" s="55"/>
      <c r="F1" s="54"/>
      <c r="G1" s="55"/>
      <c r="H1" s="54"/>
      <c r="I1" s="55"/>
      <c r="J1" s="54"/>
      <c r="K1" s="55"/>
      <c r="L1" s="54"/>
      <c r="M1" s="56"/>
      <c r="N1" s="54"/>
      <c r="O1" s="55"/>
      <c r="P1" s="54"/>
      <c r="Q1" s="55"/>
      <c r="R1" s="54"/>
      <c r="S1" s="55"/>
      <c r="T1" s="54"/>
      <c r="U1" s="54"/>
      <c r="V1" s="54"/>
      <c r="W1" s="54"/>
      <c r="X1" s="54"/>
      <c r="AB1" s="53"/>
    </row>
    <row r="2" spans="1:28" s="46" customFormat="1" ht="11.25" customHeight="1" x14ac:dyDescent="0.25">
      <c r="A2" s="49" t="s">
        <v>66</v>
      </c>
      <c r="B2" s="49"/>
      <c r="C2" s="48"/>
      <c r="D2" s="49"/>
      <c r="E2" s="48"/>
      <c r="F2" s="49"/>
      <c r="G2" s="48"/>
      <c r="H2" s="49"/>
      <c r="I2" s="48"/>
      <c r="J2" s="49"/>
      <c r="K2" s="48"/>
      <c r="L2" s="49"/>
      <c r="M2" s="50"/>
      <c r="N2" s="49"/>
      <c r="O2" s="48"/>
      <c r="P2" s="49"/>
      <c r="Q2" s="48"/>
      <c r="R2" s="49"/>
      <c r="S2" s="48"/>
      <c r="T2" s="49"/>
      <c r="U2" s="49"/>
      <c r="V2" s="49"/>
      <c r="W2" s="49"/>
      <c r="X2" s="49"/>
      <c r="AB2" s="47"/>
    </row>
    <row r="3" spans="1:28" s="46" customFormat="1" ht="15" customHeight="1" x14ac:dyDescent="0.25">
      <c r="A3" s="51" t="s">
        <v>64</v>
      </c>
      <c r="B3" s="49"/>
      <c r="C3" s="48"/>
      <c r="D3" s="49"/>
      <c r="E3" s="48"/>
      <c r="F3" s="49"/>
      <c r="G3" s="48"/>
      <c r="H3" s="49"/>
      <c r="I3" s="48"/>
      <c r="J3" s="49"/>
      <c r="K3" s="48"/>
      <c r="L3" s="49"/>
      <c r="M3" s="50"/>
      <c r="N3" s="49"/>
      <c r="O3" s="48"/>
      <c r="P3" s="49"/>
      <c r="Q3" s="48"/>
      <c r="R3" s="49"/>
      <c r="S3" s="48"/>
      <c r="T3" s="49"/>
      <c r="U3" s="48"/>
      <c r="V3" s="48"/>
      <c r="W3" s="48"/>
      <c r="X3" s="48"/>
      <c r="AB3" s="47"/>
    </row>
    <row r="4" spans="1:28" s="7" customFormat="1" ht="10.5" customHeight="1" x14ac:dyDescent="0.25">
      <c r="A4" s="45" t="s">
        <v>63</v>
      </c>
      <c r="B4" s="28"/>
      <c r="C4" s="44" t="s">
        <v>62</v>
      </c>
      <c r="D4" s="44"/>
      <c r="E4" s="44"/>
      <c r="F4" s="44"/>
      <c r="G4" s="44"/>
      <c r="H4" s="43"/>
      <c r="I4" s="44" t="s">
        <v>0</v>
      </c>
      <c r="J4" s="44"/>
      <c r="K4" s="44"/>
      <c r="L4" s="44"/>
      <c r="M4" s="44"/>
      <c r="N4" s="44"/>
      <c r="O4" s="44"/>
      <c r="P4" s="44"/>
      <c r="Q4" s="44"/>
      <c r="R4" s="44"/>
      <c r="S4" s="44"/>
      <c r="T4" s="44"/>
      <c r="U4" s="44"/>
      <c r="V4" s="44"/>
      <c r="W4" s="44"/>
      <c r="X4" s="44"/>
      <c r="AB4" s="2"/>
    </row>
    <row r="5" spans="1:28" s="7" customFormat="1" ht="10.5" customHeight="1" x14ac:dyDescent="0.25">
      <c r="A5" s="11"/>
      <c r="B5" s="28"/>
      <c r="C5" s="42" t="s">
        <v>61</v>
      </c>
      <c r="D5" s="42"/>
      <c r="E5" s="42"/>
      <c r="F5" s="42"/>
      <c r="G5" s="42"/>
      <c r="H5" s="43"/>
      <c r="I5" s="42" t="s">
        <v>60</v>
      </c>
      <c r="J5" s="40"/>
      <c r="K5" s="40"/>
      <c r="L5" s="40"/>
      <c r="M5" s="40"/>
      <c r="N5" s="40"/>
      <c r="O5" s="40"/>
      <c r="P5" s="40"/>
      <c r="Q5" s="40"/>
      <c r="R5" s="40"/>
      <c r="S5" s="40"/>
      <c r="T5" s="40"/>
      <c r="U5" s="40"/>
      <c r="V5" s="40"/>
      <c r="W5" s="40"/>
      <c r="X5" s="40"/>
      <c r="AB5" s="2"/>
    </row>
    <row r="6" spans="1:28" s="7" customFormat="1" ht="10.5" customHeight="1" x14ac:dyDescent="0.25">
      <c r="A6" s="11"/>
      <c r="B6" s="28"/>
      <c r="C6" s="38" t="s">
        <v>1</v>
      </c>
      <c r="D6" s="38"/>
      <c r="E6" s="38" t="s">
        <v>12</v>
      </c>
      <c r="F6" s="38"/>
      <c r="G6" s="38" t="s">
        <v>59</v>
      </c>
      <c r="H6" s="38"/>
      <c r="I6" s="38" t="s">
        <v>58</v>
      </c>
      <c r="J6" s="43"/>
      <c r="K6" s="42" t="s">
        <v>57</v>
      </c>
      <c r="L6" s="42"/>
      <c r="M6" s="42"/>
      <c r="N6" s="42"/>
      <c r="O6" s="42"/>
      <c r="P6" s="42"/>
      <c r="Q6" s="42"/>
      <c r="R6" s="42"/>
      <c r="S6" s="42"/>
      <c r="T6" s="42"/>
      <c r="U6" s="41"/>
      <c r="V6" s="41"/>
      <c r="W6" s="41"/>
      <c r="X6" s="41"/>
      <c r="AB6" s="2"/>
    </row>
    <row r="7" spans="1:28" s="7" customFormat="1" ht="10.5" customHeight="1" x14ac:dyDescent="0.25">
      <c r="A7" s="40"/>
      <c r="B7" s="28"/>
      <c r="C7" s="39"/>
      <c r="D7" s="38"/>
      <c r="E7" s="39" t="s">
        <v>56</v>
      </c>
      <c r="F7" s="38"/>
      <c r="G7" s="39" t="s">
        <v>55</v>
      </c>
      <c r="H7" s="38"/>
      <c r="I7" s="39"/>
      <c r="J7" s="38"/>
      <c r="K7" s="60">
        <v>1</v>
      </c>
      <c r="L7" s="38"/>
      <c r="M7" s="60">
        <v>2</v>
      </c>
      <c r="N7" s="38"/>
      <c r="O7" s="60">
        <v>3</v>
      </c>
      <c r="P7" s="38"/>
      <c r="Q7" s="60">
        <v>4</v>
      </c>
      <c r="R7" s="38"/>
      <c r="S7" s="60">
        <v>5</v>
      </c>
      <c r="T7" s="38"/>
      <c r="U7" s="122" t="s">
        <v>2</v>
      </c>
      <c r="V7" s="122"/>
      <c r="W7" s="122"/>
      <c r="X7" s="122"/>
      <c r="Y7" s="1"/>
      <c r="Z7" s="1"/>
      <c r="AA7" s="1"/>
      <c r="AB7" s="25"/>
    </row>
    <row r="8" spans="1:28" ht="10.5" customHeight="1" x14ac:dyDescent="0.25">
      <c r="A8" s="12"/>
      <c r="B8" s="28"/>
      <c r="C8" s="37"/>
      <c r="D8" s="36"/>
      <c r="E8" s="37"/>
      <c r="F8" s="36"/>
      <c r="G8" s="37"/>
      <c r="H8" s="36"/>
      <c r="I8" s="37"/>
      <c r="J8" s="36"/>
      <c r="K8" s="37"/>
      <c r="L8" s="36"/>
      <c r="M8" s="37"/>
      <c r="N8" s="36"/>
      <c r="O8" s="37"/>
      <c r="P8" s="36"/>
      <c r="Q8" s="37"/>
      <c r="R8" s="36"/>
      <c r="S8" s="37"/>
      <c r="T8" s="36"/>
      <c r="U8" s="123"/>
      <c r="V8" s="123"/>
      <c r="W8" s="123"/>
      <c r="X8" s="123"/>
      <c r="Y8" s="1"/>
      <c r="Z8" s="1"/>
      <c r="AA8" s="1"/>
    </row>
    <row r="9" spans="1:28" s="24" customFormat="1" ht="10.5" customHeight="1" x14ac:dyDescent="0.25">
      <c r="A9" s="32" t="s">
        <v>67</v>
      </c>
      <c r="B9" s="28"/>
      <c r="C9" s="29">
        <v>60651.510999999999</v>
      </c>
      <c r="D9" s="58"/>
      <c r="E9" s="29">
        <v>17343.175999999996</v>
      </c>
      <c r="F9" s="58"/>
      <c r="G9" s="29">
        <v>43308.334999999999</v>
      </c>
      <c r="H9" s="58"/>
      <c r="I9" s="29">
        <v>45307</v>
      </c>
      <c r="J9" s="58"/>
      <c r="K9" s="29">
        <v>2669</v>
      </c>
      <c r="L9" s="58"/>
      <c r="M9" s="29">
        <v>10242</v>
      </c>
      <c r="N9" s="58"/>
      <c r="O9" s="29">
        <v>13534</v>
      </c>
      <c r="P9" s="58"/>
      <c r="Q9" s="29">
        <v>11833</v>
      </c>
      <c r="R9" s="58"/>
      <c r="S9" s="29">
        <v>4807</v>
      </c>
      <c r="T9" s="58"/>
      <c r="U9" s="117">
        <v>2222</v>
      </c>
      <c r="V9" s="117"/>
      <c r="W9" s="117"/>
      <c r="X9" s="117"/>
      <c r="Y9" s="27"/>
      <c r="Z9" s="26">
        <f t="shared" ref="Z9:Z36" si="0">SUM(E9:G9)-C9</f>
        <v>0</v>
      </c>
      <c r="AA9" s="26">
        <f t="shared" ref="AA9:AA35" si="1">SUM(K9:X9)-I9</f>
        <v>0</v>
      </c>
      <c r="AB9" s="2"/>
    </row>
    <row r="10" spans="1:28" ht="10.5" customHeight="1" x14ac:dyDescent="0.25">
      <c r="A10" s="35" t="s">
        <v>54</v>
      </c>
      <c r="B10" s="11"/>
      <c r="C10" s="59">
        <v>3928.9209999999998</v>
      </c>
      <c r="D10" s="22"/>
      <c r="E10" s="34">
        <v>834.99599999999998</v>
      </c>
      <c r="F10" s="22"/>
      <c r="G10" s="34">
        <v>3093.9250000000002</v>
      </c>
      <c r="H10" s="22"/>
      <c r="I10" s="34">
        <v>3815</v>
      </c>
      <c r="J10" s="22"/>
      <c r="K10" s="34">
        <v>146</v>
      </c>
      <c r="L10" s="22"/>
      <c r="M10" s="34">
        <v>776</v>
      </c>
      <c r="N10" s="22"/>
      <c r="O10" s="34">
        <v>1156</v>
      </c>
      <c r="P10" s="22"/>
      <c r="Q10" s="34">
        <v>1048</v>
      </c>
      <c r="R10" s="22"/>
      <c r="S10" s="34">
        <v>461</v>
      </c>
      <c r="T10" s="22"/>
      <c r="U10" s="121">
        <v>228</v>
      </c>
      <c r="V10" s="121"/>
      <c r="W10" s="121"/>
      <c r="X10" s="121"/>
      <c r="Y10" s="1"/>
      <c r="Z10" s="4">
        <f t="shared" si="0"/>
        <v>0</v>
      </c>
      <c r="AA10" s="4">
        <f t="shared" si="1"/>
        <v>0</v>
      </c>
    </row>
    <row r="11" spans="1:28" ht="10.5" customHeight="1" x14ac:dyDescent="0.25">
      <c r="A11" s="23" t="s">
        <v>53</v>
      </c>
      <c r="B11" s="11"/>
      <c r="C11" s="59">
        <v>341.24799999999999</v>
      </c>
      <c r="D11" s="22"/>
      <c r="E11" s="59">
        <v>55.41</v>
      </c>
      <c r="F11" s="22"/>
      <c r="G11" s="59">
        <v>285.83800000000002</v>
      </c>
      <c r="H11" s="22"/>
      <c r="I11" s="59">
        <v>241</v>
      </c>
      <c r="J11" s="22"/>
      <c r="K11" s="59">
        <v>9</v>
      </c>
      <c r="L11" s="22"/>
      <c r="M11" s="59">
        <v>44</v>
      </c>
      <c r="N11" s="22"/>
      <c r="O11" s="59">
        <v>70</v>
      </c>
      <c r="P11" s="22"/>
      <c r="Q11" s="59">
        <v>61</v>
      </c>
      <c r="R11" s="22"/>
      <c r="S11" s="59">
        <v>34</v>
      </c>
      <c r="T11" s="22"/>
      <c r="U11" s="116">
        <v>23</v>
      </c>
      <c r="V11" s="116"/>
      <c r="W11" s="116"/>
      <c r="X11" s="116"/>
      <c r="Z11" s="4">
        <f t="shared" si="0"/>
        <v>0</v>
      </c>
      <c r="AA11" s="4">
        <f t="shared" si="1"/>
        <v>0</v>
      </c>
    </row>
    <row r="12" spans="1:28" ht="10.5" customHeight="1" x14ac:dyDescent="0.25">
      <c r="A12" s="23" t="s">
        <v>52</v>
      </c>
      <c r="B12" s="11"/>
      <c r="C12" s="59">
        <v>148.36000000000001</v>
      </c>
      <c r="D12" s="22"/>
      <c r="E12" s="59">
        <v>22.882999999999999</v>
      </c>
      <c r="F12" s="22"/>
      <c r="G12" s="59">
        <v>125.477</v>
      </c>
      <c r="H12" s="22"/>
      <c r="I12" s="59">
        <v>45</v>
      </c>
      <c r="J12" s="22"/>
      <c r="K12" s="59">
        <v>0</v>
      </c>
      <c r="L12" s="22"/>
      <c r="M12" s="59">
        <v>1</v>
      </c>
      <c r="N12" s="22"/>
      <c r="O12" s="59">
        <v>3</v>
      </c>
      <c r="P12" s="22"/>
      <c r="Q12" s="59">
        <v>9</v>
      </c>
      <c r="R12" s="22"/>
      <c r="S12" s="59">
        <v>11</v>
      </c>
      <c r="T12" s="22"/>
      <c r="U12" s="116">
        <v>21</v>
      </c>
      <c r="V12" s="116"/>
      <c r="W12" s="116"/>
      <c r="X12" s="116"/>
      <c r="Z12" s="4">
        <f t="shared" si="0"/>
        <v>0</v>
      </c>
      <c r="AA12" s="4">
        <f t="shared" si="1"/>
        <v>0</v>
      </c>
    </row>
    <row r="13" spans="1:28" ht="10.5" customHeight="1" x14ac:dyDescent="0.25">
      <c r="A13" s="23" t="s">
        <v>51</v>
      </c>
      <c r="B13" s="11"/>
      <c r="C13" s="59">
        <v>2311.355</v>
      </c>
      <c r="D13" s="22"/>
      <c r="E13" s="59">
        <v>531.14200000000005</v>
      </c>
      <c r="F13" s="22"/>
      <c r="G13" s="59">
        <v>1780.213</v>
      </c>
      <c r="H13" s="22"/>
      <c r="I13" s="59">
        <v>3532</v>
      </c>
      <c r="J13" s="22"/>
      <c r="K13" s="59">
        <v>167</v>
      </c>
      <c r="L13" s="22"/>
      <c r="M13" s="59">
        <v>606</v>
      </c>
      <c r="N13" s="22"/>
      <c r="O13" s="59">
        <v>951</v>
      </c>
      <c r="P13" s="22"/>
      <c r="Q13" s="59">
        <v>1058</v>
      </c>
      <c r="R13" s="22"/>
      <c r="S13" s="59">
        <v>533</v>
      </c>
      <c r="T13" s="22"/>
      <c r="U13" s="116">
        <v>217</v>
      </c>
      <c r="V13" s="116"/>
      <c r="W13" s="116"/>
      <c r="X13" s="116"/>
      <c r="Y13" s="1"/>
      <c r="Z13" s="4">
        <f t="shared" si="0"/>
        <v>0</v>
      </c>
      <c r="AA13" s="4">
        <f t="shared" si="1"/>
        <v>0</v>
      </c>
    </row>
    <row r="14" spans="1:28" ht="10.5" customHeight="1" x14ac:dyDescent="0.25">
      <c r="A14" s="23" t="s">
        <v>50</v>
      </c>
      <c r="B14" s="11"/>
      <c r="C14" s="59">
        <v>1921.6489999999999</v>
      </c>
      <c r="D14" s="22"/>
      <c r="E14" s="59">
        <v>712.26499999999999</v>
      </c>
      <c r="F14" s="22"/>
      <c r="G14" s="59">
        <v>1209.384</v>
      </c>
      <c r="H14" s="22"/>
      <c r="I14" s="59">
        <v>1617</v>
      </c>
      <c r="J14" s="22"/>
      <c r="K14" s="59">
        <v>50</v>
      </c>
      <c r="L14" s="22"/>
      <c r="M14" s="59">
        <v>322</v>
      </c>
      <c r="N14" s="22"/>
      <c r="O14" s="59">
        <v>464</v>
      </c>
      <c r="P14" s="22"/>
      <c r="Q14" s="59">
        <v>495</v>
      </c>
      <c r="R14" s="22"/>
      <c r="S14" s="59">
        <v>224</v>
      </c>
      <c r="T14" s="22"/>
      <c r="U14" s="116">
        <v>62</v>
      </c>
      <c r="V14" s="116"/>
      <c r="W14" s="116"/>
      <c r="X14" s="116"/>
      <c r="Y14" s="7"/>
      <c r="Z14" s="4">
        <f t="shared" si="0"/>
        <v>0</v>
      </c>
      <c r="AA14" s="4">
        <f t="shared" si="1"/>
        <v>0</v>
      </c>
    </row>
    <row r="15" spans="1:28" ht="10.5" customHeight="1" x14ac:dyDescent="0.25">
      <c r="A15" s="23" t="s">
        <v>49</v>
      </c>
      <c r="B15" s="11"/>
      <c r="C15" s="59">
        <v>6697.3280000000004</v>
      </c>
      <c r="D15" s="22"/>
      <c r="E15" s="59">
        <v>2087.3229999999999</v>
      </c>
      <c r="F15" s="22"/>
      <c r="G15" s="59">
        <v>4610.0050000000001</v>
      </c>
      <c r="H15" s="22"/>
      <c r="I15" s="59">
        <v>912</v>
      </c>
      <c r="J15" s="22"/>
      <c r="K15" s="59">
        <v>80</v>
      </c>
      <c r="L15" s="22"/>
      <c r="M15" s="59">
        <v>308</v>
      </c>
      <c r="N15" s="22"/>
      <c r="O15" s="59">
        <v>292</v>
      </c>
      <c r="P15" s="22"/>
      <c r="Q15" s="59">
        <v>167</v>
      </c>
      <c r="R15" s="22"/>
      <c r="S15" s="59">
        <v>47</v>
      </c>
      <c r="T15" s="22"/>
      <c r="U15" s="116">
        <v>18</v>
      </c>
      <c r="V15" s="116"/>
      <c r="W15" s="116"/>
      <c r="X15" s="116"/>
      <c r="Z15" s="4">
        <f t="shared" si="0"/>
        <v>0</v>
      </c>
      <c r="AA15" s="4">
        <f t="shared" si="1"/>
        <v>0</v>
      </c>
    </row>
    <row r="16" spans="1:28" ht="10.5" customHeight="1" x14ac:dyDescent="0.25">
      <c r="A16" s="23" t="s">
        <v>48</v>
      </c>
      <c r="B16" s="11"/>
      <c r="C16" s="59">
        <v>2048.913</v>
      </c>
      <c r="D16" s="22"/>
      <c r="E16" s="59">
        <v>424.37799999999999</v>
      </c>
      <c r="F16" s="33"/>
      <c r="G16" s="59">
        <v>1624.5350000000001</v>
      </c>
      <c r="H16" s="22"/>
      <c r="I16" s="59">
        <v>2127</v>
      </c>
      <c r="J16" s="22"/>
      <c r="K16" s="59">
        <v>51</v>
      </c>
      <c r="L16" s="22"/>
      <c r="M16" s="59">
        <v>445</v>
      </c>
      <c r="N16" s="22"/>
      <c r="O16" s="59">
        <v>729</v>
      </c>
      <c r="P16" s="22"/>
      <c r="Q16" s="59">
        <v>545</v>
      </c>
      <c r="R16" s="22"/>
      <c r="S16" s="59">
        <v>273</v>
      </c>
      <c r="T16" s="22"/>
      <c r="U16" s="116">
        <v>84</v>
      </c>
      <c r="V16" s="116"/>
      <c r="W16" s="116"/>
      <c r="X16" s="116"/>
      <c r="Y16" s="1"/>
      <c r="Z16" s="4">
        <f t="shared" si="0"/>
        <v>0</v>
      </c>
      <c r="AA16" s="4">
        <f t="shared" si="1"/>
        <v>0</v>
      </c>
    </row>
    <row r="17" spans="1:27" ht="10.5" customHeight="1" x14ac:dyDescent="0.25">
      <c r="A17" s="23" t="s">
        <v>47</v>
      </c>
      <c r="B17" s="11"/>
      <c r="C17" s="59">
        <v>5399.5219999999999</v>
      </c>
      <c r="D17" s="22"/>
      <c r="E17" s="59">
        <v>1720.8779999999999</v>
      </c>
      <c r="F17" s="22"/>
      <c r="G17" s="59">
        <v>3678.6439999999998</v>
      </c>
      <c r="H17" s="22"/>
      <c r="I17" s="59">
        <v>3229</v>
      </c>
      <c r="J17" s="22"/>
      <c r="K17" s="59">
        <v>442</v>
      </c>
      <c r="L17" s="22"/>
      <c r="M17" s="59">
        <v>598</v>
      </c>
      <c r="N17" s="22"/>
      <c r="O17" s="59">
        <v>972</v>
      </c>
      <c r="P17" s="22"/>
      <c r="Q17" s="59">
        <v>936</v>
      </c>
      <c r="R17" s="22"/>
      <c r="S17" s="59">
        <v>229</v>
      </c>
      <c r="T17" s="22"/>
      <c r="U17" s="116">
        <v>52</v>
      </c>
      <c r="V17" s="116"/>
      <c r="W17" s="116"/>
      <c r="X17" s="116"/>
      <c r="Y17" s="1"/>
      <c r="Z17" s="4">
        <f t="shared" si="0"/>
        <v>0</v>
      </c>
      <c r="AA17" s="4">
        <f t="shared" si="1"/>
        <v>0</v>
      </c>
    </row>
    <row r="18" spans="1:27" ht="10.5" customHeight="1" x14ac:dyDescent="0.25">
      <c r="A18" s="23" t="s">
        <v>46</v>
      </c>
      <c r="B18" s="11"/>
      <c r="C18" s="59">
        <v>335.41199999999998</v>
      </c>
      <c r="D18" s="22"/>
      <c r="E18" s="59">
        <v>144.345</v>
      </c>
      <c r="F18" s="22"/>
      <c r="G18" s="59">
        <v>191.06700000000001</v>
      </c>
      <c r="H18" s="22"/>
      <c r="I18" s="59">
        <v>187</v>
      </c>
      <c r="J18" s="22"/>
      <c r="K18" s="59">
        <v>0</v>
      </c>
      <c r="L18" s="22"/>
      <c r="M18" s="59">
        <v>38</v>
      </c>
      <c r="N18" s="22"/>
      <c r="O18" s="59">
        <v>63</v>
      </c>
      <c r="P18" s="22"/>
      <c r="Q18" s="59">
        <v>59</v>
      </c>
      <c r="R18" s="22"/>
      <c r="S18" s="59">
        <v>11</v>
      </c>
      <c r="T18" s="22"/>
      <c r="U18" s="116">
        <v>16</v>
      </c>
      <c r="V18" s="116"/>
      <c r="W18" s="116"/>
      <c r="X18" s="116"/>
      <c r="Y18" s="1"/>
      <c r="Z18" s="4">
        <f t="shared" si="0"/>
        <v>0</v>
      </c>
      <c r="AA18" s="4">
        <f t="shared" si="1"/>
        <v>0</v>
      </c>
    </row>
    <row r="19" spans="1:27" ht="10.5" customHeight="1" x14ac:dyDescent="0.25">
      <c r="A19" s="23" t="s">
        <v>45</v>
      </c>
      <c r="B19" s="11"/>
      <c r="C19" s="59">
        <v>2092.4899999999998</v>
      </c>
      <c r="D19" s="22"/>
      <c r="E19" s="59">
        <v>497.92500000000001</v>
      </c>
      <c r="F19" s="22"/>
      <c r="G19" s="59">
        <v>1594.5650000000001</v>
      </c>
      <c r="H19" s="22"/>
      <c r="I19" s="59">
        <v>1078</v>
      </c>
      <c r="J19" s="22"/>
      <c r="K19" s="59">
        <v>242</v>
      </c>
      <c r="L19" s="22"/>
      <c r="M19" s="59">
        <v>192</v>
      </c>
      <c r="N19" s="22"/>
      <c r="O19" s="59">
        <v>252</v>
      </c>
      <c r="P19" s="22"/>
      <c r="Q19" s="59">
        <v>195</v>
      </c>
      <c r="R19" s="22"/>
      <c r="S19" s="59">
        <v>121</v>
      </c>
      <c r="T19" s="22"/>
      <c r="U19" s="116">
        <v>76</v>
      </c>
      <c r="V19" s="116"/>
      <c r="W19" s="116"/>
      <c r="X19" s="116"/>
      <c r="Y19" s="7"/>
      <c r="Z19" s="4">
        <f t="shared" si="0"/>
        <v>0</v>
      </c>
      <c r="AA19" s="4">
        <f t="shared" si="1"/>
        <v>0</v>
      </c>
    </row>
    <row r="20" spans="1:27" ht="10.5" customHeight="1" x14ac:dyDescent="0.25">
      <c r="A20" s="23" t="s">
        <v>44</v>
      </c>
      <c r="B20" s="11"/>
      <c r="C20" s="59">
        <v>486.96800000000002</v>
      </c>
      <c r="D20" s="22"/>
      <c r="E20" s="59">
        <v>100.744</v>
      </c>
      <c r="F20" s="22"/>
      <c r="G20" s="59">
        <v>386.22399999999999</v>
      </c>
      <c r="H20" s="22"/>
      <c r="I20" s="59">
        <v>448</v>
      </c>
      <c r="J20" s="22"/>
      <c r="K20" s="59">
        <v>10</v>
      </c>
      <c r="L20" s="22"/>
      <c r="M20" s="59">
        <v>76</v>
      </c>
      <c r="N20" s="22"/>
      <c r="O20" s="59">
        <v>113</v>
      </c>
      <c r="P20" s="22"/>
      <c r="Q20" s="59">
        <v>120</v>
      </c>
      <c r="R20" s="22"/>
      <c r="S20" s="59">
        <v>79</v>
      </c>
      <c r="T20" s="22"/>
      <c r="U20" s="116">
        <v>50</v>
      </c>
      <c r="V20" s="116"/>
      <c r="W20" s="116"/>
      <c r="X20" s="116"/>
      <c r="Z20" s="4">
        <f t="shared" si="0"/>
        <v>0</v>
      </c>
      <c r="AA20" s="4">
        <f t="shared" si="1"/>
        <v>0</v>
      </c>
    </row>
    <row r="21" spans="1:27" ht="10.5" customHeight="1" x14ac:dyDescent="0.25">
      <c r="A21" s="23" t="s">
        <v>43</v>
      </c>
      <c r="B21" s="11"/>
      <c r="C21" s="59">
        <v>2724.2669999999998</v>
      </c>
      <c r="D21" s="22"/>
      <c r="E21" s="59">
        <v>522.39700000000005</v>
      </c>
      <c r="F21" s="22"/>
      <c r="G21" s="59">
        <v>2201.87</v>
      </c>
      <c r="H21" s="22"/>
      <c r="I21" s="59">
        <v>2326</v>
      </c>
      <c r="J21" s="22"/>
      <c r="K21" s="59">
        <v>29</v>
      </c>
      <c r="L21" s="22"/>
      <c r="M21" s="59">
        <v>513</v>
      </c>
      <c r="N21" s="22"/>
      <c r="O21" s="59">
        <v>719</v>
      </c>
      <c r="P21" s="22"/>
      <c r="Q21" s="59">
        <v>616</v>
      </c>
      <c r="R21" s="22"/>
      <c r="S21" s="59">
        <v>299</v>
      </c>
      <c r="T21" s="22"/>
      <c r="U21" s="116">
        <v>150</v>
      </c>
      <c r="V21" s="116"/>
      <c r="W21" s="116"/>
      <c r="X21" s="116"/>
      <c r="Z21" s="4">
        <f t="shared" si="0"/>
        <v>0</v>
      </c>
      <c r="AA21" s="4">
        <f t="shared" si="1"/>
        <v>0</v>
      </c>
    </row>
    <row r="22" spans="1:27" ht="10.5" customHeight="1" x14ac:dyDescent="0.25">
      <c r="A22" s="23" t="s">
        <v>42</v>
      </c>
      <c r="B22" s="11"/>
      <c r="C22" s="59">
        <v>739.10699999999997</v>
      </c>
      <c r="D22" s="22"/>
      <c r="E22" s="59">
        <v>286.61900000000003</v>
      </c>
      <c r="F22" s="22"/>
      <c r="G22" s="59">
        <v>452.488</v>
      </c>
      <c r="H22" s="22"/>
      <c r="I22" s="59">
        <v>621</v>
      </c>
      <c r="J22" s="22"/>
      <c r="K22" s="59">
        <v>7</v>
      </c>
      <c r="L22" s="22"/>
      <c r="M22" s="59">
        <v>261</v>
      </c>
      <c r="N22" s="22"/>
      <c r="O22" s="59">
        <v>169</v>
      </c>
      <c r="P22" s="22"/>
      <c r="Q22" s="59">
        <v>89</v>
      </c>
      <c r="R22" s="22"/>
      <c r="S22" s="59">
        <v>67</v>
      </c>
      <c r="T22" s="22"/>
      <c r="U22" s="116">
        <v>28</v>
      </c>
      <c r="V22" s="116"/>
      <c r="W22" s="116"/>
      <c r="X22" s="116"/>
      <c r="Z22" s="4">
        <f t="shared" si="0"/>
        <v>0</v>
      </c>
      <c r="AA22" s="4">
        <f t="shared" si="1"/>
        <v>0</v>
      </c>
    </row>
    <row r="23" spans="1:27" ht="10.5" customHeight="1" x14ac:dyDescent="0.25">
      <c r="A23" s="23" t="s">
        <v>41</v>
      </c>
      <c r="B23" s="11"/>
      <c r="C23" s="59">
        <v>343.50900000000001</v>
      </c>
      <c r="D23" s="22"/>
      <c r="E23" s="59">
        <v>95.816999999999993</v>
      </c>
      <c r="F23" s="22"/>
      <c r="G23" s="59">
        <v>247.69200000000001</v>
      </c>
      <c r="H23" s="22"/>
      <c r="I23" s="59">
        <v>330</v>
      </c>
      <c r="J23" s="22"/>
      <c r="K23" s="59">
        <v>1</v>
      </c>
      <c r="L23" s="22"/>
      <c r="M23" s="59">
        <v>57</v>
      </c>
      <c r="N23" s="22"/>
      <c r="O23" s="59">
        <v>119</v>
      </c>
      <c r="P23" s="22"/>
      <c r="Q23" s="59">
        <v>105</v>
      </c>
      <c r="R23" s="22"/>
      <c r="S23" s="59">
        <v>42</v>
      </c>
      <c r="T23" s="22"/>
      <c r="U23" s="116">
        <v>6</v>
      </c>
      <c r="V23" s="116"/>
      <c r="W23" s="116"/>
      <c r="X23" s="116"/>
      <c r="Z23" s="4">
        <f t="shared" si="0"/>
        <v>0</v>
      </c>
      <c r="AA23" s="4">
        <f t="shared" si="1"/>
        <v>0</v>
      </c>
    </row>
    <row r="24" spans="1:27" ht="10.5" customHeight="1" x14ac:dyDescent="0.25">
      <c r="A24" s="23" t="s">
        <v>40</v>
      </c>
      <c r="B24" s="11"/>
      <c r="C24" s="59">
        <v>356.78500000000003</v>
      </c>
      <c r="D24" s="22"/>
      <c r="E24" s="59">
        <v>111.444</v>
      </c>
      <c r="F24" s="22"/>
      <c r="G24" s="59">
        <v>245.34100000000001</v>
      </c>
      <c r="H24" s="22"/>
      <c r="I24" s="59">
        <v>208</v>
      </c>
      <c r="J24" s="22"/>
      <c r="K24" s="59">
        <v>2</v>
      </c>
      <c r="L24" s="22"/>
      <c r="M24" s="59">
        <v>27</v>
      </c>
      <c r="N24" s="22"/>
      <c r="O24" s="59">
        <v>74</v>
      </c>
      <c r="P24" s="22"/>
      <c r="Q24" s="59">
        <v>47</v>
      </c>
      <c r="R24" s="22"/>
      <c r="S24" s="59">
        <v>49</v>
      </c>
      <c r="T24" s="22"/>
      <c r="U24" s="116">
        <v>9</v>
      </c>
      <c r="V24" s="116"/>
      <c r="W24" s="116"/>
      <c r="X24" s="116"/>
      <c r="Y24" s="7"/>
      <c r="Z24" s="4">
        <f t="shared" si="0"/>
        <v>0</v>
      </c>
      <c r="AA24" s="4">
        <f t="shared" si="1"/>
        <v>0</v>
      </c>
    </row>
    <row r="25" spans="1:27" ht="10.5" customHeight="1" x14ac:dyDescent="0.25">
      <c r="A25" s="23" t="s">
        <v>39</v>
      </c>
      <c r="B25" s="11"/>
      <c r="C25" s="59">
        <v>3041.8919999999998</v>
      </c>
      <c r="D25" s="22"/>
      <c r="E25" s="59">
        <v>672.93100000000004</v>
      </c>
      <c r="F25" s="22"/>
      <c r="G25" s="59">
        <v>2368.9609999999998</v>
      </c>
      <c r="H25" s="22"/>
      <c r="I25" s="59">
        <v>2959</v>
      </c>
      <c r="J25" s="22"/>
      <c r="K25" s="59">
        <v>127</v>
      </c>
      <c r="L25" s="22"/>
      <c r="M25" s="59">
        <v>611</v>
      </c>
      <c r="N25" s="22"/>
      <c r="O25" s="59">
        <v>879</v>
      </c>
      <c r="P25" s="22"/>
      <c r="Q25" s="59">
        <v>901</v>
      </c>
      <c r="R25" s="22"/>
      <c r="S25" s="59">
        <v>278</v>
      </c>
      <c r="T25" s="22"/>
      <c r="U25" s="116">
        <v>163</v>
      </c>
      <c r="V25" s="116"/>
      <c r="W25" s="116"/>
      <c r="X25" s="116"/>
      <c r="Z25" s="4">
        <f t="shared" si="0"/>
        <v>0</v>
      </c>
      <c r="AA25" s="4">
        <f t="shared" si="1"/>
        <v>0</v>
      </c>
    </row>
    <row r="26" spans="1:27" ht="10.5" customHeight="1" x14ac:dyDescent="0.25">
      <c r="A26" s="23" t="s">
        <v>38</v>
      </c>
      <c r="B26" s="11"/>
      <c r="C26" s="59">
        <v>375.346</v>
      </c>
      <c r="D26" s="22"/>
      <c r="E26" s="59">
        <v>76.745999999999995</v>
      </c>
      <c r="F26" s="22"/>
      <c r="G26" s="59">
        <v>298.60000000000002</v>
      </c>
      <c r="H26" s="22"/>
      <c r="I26" s="59">
        <v>361</v>
      </c>
      <c r="J26" s="22"/>
      <c r="K26" s="59">
        <v>4</v>
      </c>
      <c r="L26" s="22"/>
      <c r="M26" s="59">
        <v>61</v>
      </c>
      <c r="N26" s="22"/>
      <c r="O26" s="59">
        <v>140</v>
      </c>
      <c r="P26" s="22"/>
      <c r="Q26" s="59">
        <v>78</v>
      </c>
      <c r="R26" s="22"/>
      <c r="S26" s="59">
        <v>51</v>
      </c>
      <c r="T26" s="22"/>
      <c r="U26" s="116">
        <v>27</v>
      </c>
      <c r="V26" s="116"/>
      <c r="W26" s="116"/>
      <c r="X26" s="116"/>
      <c r="Z26" s="4">
        <f t="shared" si="0"/>
        <v>0</v>
      </c>
      <c r="AA26" s="4">
        <f t="shared" si="1"/>
        <v>0</v>
      </c>
    </row>
    <row r="27" spans="1:27" ht="10.5" customHeight="1" x14ac:dyDescent="0.25">
      <c r="A27" s="23" t="s">
        <v>37</v>
      </c>
      <c r="B27" s="11"/>
      <c r="C27" s="59">
        <v>1006.276</v>
      </c>
      <c r="D27" s="22"/>
      <c r="E27" s="59">
        <v>188.55600000000001</v>
      </c>
      <c r="F27" s="22"/>
      <c r="G27" s="59">
        <v>817.72</v>
      </c>
      <c r="H27" s="22"/>
      <c r="I27" s="59">
        <v>685</v>
      </c>
      <c r="J27" s="22"/>
      <c r="K27" s="59">
        <v>15</v>
      </c>
      <c r="L27" s="22"/>
      <c r="M27" s="59">
        <v>127</v>
      </c>
      <c r="N27" s="22"/>
      <c r="O27" s="59">
        <v>242</v>
      </c>
      <c r="P27" s="22"/>
      <c r="Q27" s="59">
        <v>191</v>
      </c>
      <c r="R27" s="22"/>
      <c r="S27" s="59">
        <v>66</v>
      </c>
      <c r="T27" s="22"/>
      <c r="U27" s="116">
        <v>44</v>
      </c>
      <c r="V27" s="116"/>
      <c r="W27" s="116"/>
      <c r="X27" s="116"/>
      <c r="Z27" s="4">
        <f t="shared" si="0"/>
        <v>0</v>
      </c>
      <c r="AA27" s="4">
        <f t="shared" si="1"/>
        <v>0</v>
      </c>
    </row>
    <row r="28" spans="1:27" ht="10.5" customHeight="1" x14ac:dyDescent="0.25">
      <c r="A28" s="23" t="s">
        <v>36</v>
      </c>
      <c r="B28" s="11"/>
      <c r="C28" s="59">
        <v>1298.2729999999999</v>
      </c>
      <c r="D28" s="22"/>
      <c r="E28" s="59">
        <v>267.92599999999999</v>
      </c>
      <c r="F28" s="22"/>
      <c r="G28" s="59">
        <v>1030.347</v>
      </c>
      <c r="H28" s="22"/>
      <c r="I28" s="59">
        <v>1279</v>
      </c>
      <c r="J28" s="22"/>
      <c r="K28" s="59">
        <v>27</v>
      </c>
      <c r="L28" s="22"/>
      <c r="M28" s="59">
        <v>248</v>
      </c>
      <c r="N28" s="22"/>
      <c r="O28" s="59">
        <v>396</v>
      </c>
      <c r="P28" s="22"/>
      <c r="Q28" s="59">
        <v>355</v>
      </c>
      <c r="R28" s="22"/>
      <c r="S28" s="59">
        <v>172</v>
      </c>
      <c r="T28" s="22"/>
      <c r="U28" s="116">
        <v>81</v>
      </c>
      <c r="V28" s="116"/>
      <c r="W28" s="116"/>
      <c r="X28" s="116"/>
      <c r="Z28" s="4">
        <f t="shared" si="0"/>
        <v>0</v>
      </c>
      <c r="AA28" s="4">
        <f t="shared" si="1"/>
        <v>0</v>
      </c>
    </row>
    <row r="29" spans="1:27" ht="10.5" customHeight="1" x14ac:dyDescent="0.25">
      <c r="A29" s="23" t="s">
        <v>35</v>
      </c>
      <c r="B29" s="11"/>
      <c r="C29" s="59">
        <v>1762.6659999999999</v>
      </c>
      <c r="D29" s="22"/>
      <c r="E29" s="59">
        <v>298.78199999999998</v>
      </c>
      <c r="F29" s="22"/>
      <c r="G29" s="59">
        <v>1463.884</v>
      </c>
      <c r="H29" s="22"/>
      <c r="I29" s="59">
        <v>1628</v>
      </c>
      <c r="J29" s="22"/>
      <c r="K29" s="59">
        <v>53</v>
      </c>
      <c r="L29" s="22"/>
      <c r="M29" s="59">
        <v>220</v>
      </c>
      <c r="N29" s="22"/>
      <c r="O29" s="59">
        <v>427</v>
      </c>
      <c r="P29" s="22"/>
      <c r="Q29" s="59">
        <v>501</v>
      </c>
      <c r="R29" s="22"/>
      <c r="S29" s="59">
        <v>250</v>
      </c>
      <c r="T29" s="22"/>
      <c r="U29" s="116">
        <v>177</v>
      </c>
      <c r="V29" s="116"/>
      <c r="W29" s="116"/>
      <c r="X29" s="116"/>
      <c r="Y29" s="7"/>
      <c r="Z29" s="4">
        <f t="shared" si="0"/>
        <v>0</v>
      </c>
      <c r="AA29" s="4">
        <f t="shared" si="1"/>
        <v>0</v>
      </c>
    </row>
    <row r="30" spans="1:27" ht="10.5" customHeight="1" x14ac:dyDescent="0.25">
      <c r="A30" s="23" t="s">
        <v>34</v>
      </c>
      <c r="B30" s="11"/>
      <c r="C30" s="59">
        <v>2740.136</v>
      </c>
      <c r="D30" s="22"/>
      <c r="E30" s="59">
        <v>1197.819</v>
      </c>
      <c r="F30" s="22"/>
      <c r="G30" s="59">
        <v>1542.317</v>
      </c>
      <c r="H30" s="22"/>
      <c r="I30" s="59">
        <v>2116</v>
      </c>
      <c r="J30" s="22"/>
      <c r="K30" s="59">
        <v>97</v>
      </c>
      <c r="L30" s="22"/>
      <c r="M30" s="59">
        <v>847</v>
      </c>
      <c r="N30" s="22"/>
      <c r="O30" s="59">
        <v>555</v>
      </c>
      <c r="P30" s="22"/>
      <c r="Q30" s="59">
        <v>427</v>
      </c>
      <c r="R30" s="22"/>
      <c r="S30" s="59">
        <v>113</v>
      </c>
      <c r="T30" s="22"/>
      <c r="U30" s="116">
        <v>77</v>
      </c>
      <c r="V30" s="116"/>
      <c r="W30" s="116"/>
      <c r="X30" s="116"/>
      <c r="Y30" s="1"/>
      <c r="Z30" s="4">
        <f t="shared" si="0"/>
        <v>0</v>
      </c>
      <c r="AA30" s="4">
        <f t="shared" si="1"/>
        <v>0</v>
      </c>
    </row>
    <row r="31" spans="1:27" ht="10.5" customHeight="1" x14ac:dyDescent="0.25">
      <c r="A31" s="23" t="s">
        <v>33</v>
      </c>
      <c r="B31" s="11"/>
      <c r="C31" s="59">
        <v>379.26499999999999</v>
      </c>
      <c r="D31" s="22"/>
      <c r="E31" s="59">
        <v>147.864</v>
      </c>
      <c r="F31" s="22"/>
      <c r="G31" s="59">
        <v>231.40100000000001</v>
      </c>
      <c r="H31" s="22"/>
      <c r="I31" s="59">
        <v>353</v>
      </c>
      <c r="J31" s="22"/>
      <c r="K31" s="59">
        <v>91</v>
      </c>
      <c r="L31" s="22"/>
      <c r="M31" s="59">
        <v>70</v>
      </c>
      <c r="N31" s="22"/>
      <c r="O31" s="59">
        <v>115</v>
      </c>
      <c r="P31" s="22"/>
      <c r="Q31" s="59">
        <v>35</v>
      </c>
      <c r="R31" s="22"/>
      <c r="S31" s="59">
        <v>17</v>
      </c>
      <c r="T31" s="22"/>
      <c r="U31" s="116">
        <v>25</v>
      </c>
      <c r="V31" s="116"/>
      <c r="W31" s="116"/>
      <c r="X31" s="116"/>
      <c r="Z31" s="4">
        <f t="shared" si="0"/>
        <v>0</v>
      </c>
      <c r="AA31" s="4">
        <f t="shared" si="1"/>
        <v>0</v>
      </c>
    </row>
    <row r="32" spans="1:27" ht="10.5" customHeight="1" x14ac:dyDescent="0.25">
      <c r="A32" s="23" t="s">
        <v>32</v>
      </c>
      <c r="B32" s="11"/>
      <c r="C32" s="59">
        <v>2724.54</v>
      </c>
      <c r="D32" s="22"/>
      <c r="E32" s="59">
        <v>777.399</v>
      </c>
      <c r="F32" s="22"/>
      <c r="G32" s="59">
        <v>1947.1410000000001</v>
      </c>
      <c r="H32" s="22"/>
      <c r="I32" s="59">
        <v>2869</v>
      </c>
      <c r="J32" s="22"/>
      <c r="K32" s="59">
        <v>231</v>
      </c>
      <c r="L32" s="22"/>
      <c r="M32" s="59">
        <v>744</v>
      </c>
      <c r="N32" s="22"/>
      <c r="O32" s="59">
        <v>730</v>
      </c>
      <c r="P32" s="22"/>
      <c r="Q32" s="59">
        <v>645</v>
      </c>
      <c r="R32" s="22"/>
      <c r="S32" s="59">
        <v>356</v>
      </c>
      <c r="T32" s="22"/>
      <c r="U32" s="116">
        <v>163</v>
      </c>
      <c r="V32" s="116"/>
      <c r="W32" s="116"/>
      <c r="X32" s="116"/>
      <c r="Z32" s="4">
        <f t="shared" si="0"/>
        <v>0</v>
      </c>
      <c r="AA32" s="4">
        <f t="shared" si="1"/>
        <v>0</v>
      </c>
    </row>
    <row r="33" spans="1:28" ht="10.5" customHeight="1" x14ac:dyDescent="0.25">
      <c r="A33" s="23" t="s">
        <v>31</v>
      </c>
      <c r="B33" s="11"/>
      <c r="C33" s="59">
        <v>5714.8440000000001</v>
      </c>
      <c r="D33" s="22"/>
      <c r="E33" s="59">
        <v>1731.3610000000001</v>
      </c>
      <c r="F33" s="22"/>
      <c r="G33" s="59">
        <v>3983.4830000000002</v>
      </c>
      <c r="H33" s="22"/>
      <c r="I33" s="59">
        <v>3863</v>
      </c>
      <c r="J33" s="22"/>
      <c r="K33" s="59">
        <v>332</v>
      </c>
      <c r="L33" s="22"/>
      <c r="M33" s="59">
        <v>912</v>
      </c>
      <c r="N33" s="22"/>
      <c r="O33" s="59">
        <v>1190</v>
      </c>
      <c r="P33" s="22"/>
      <c r="Q33" s="59">
        <v>887</v>
      </c>
      <c r="R33" s="22"/>
      <c r="S33" s="59">
        <v>378</v>
      </c>
      <c r="T33" s="22"/>
      <c r="U33" s="116">
        <v>164</v>
      </c>
      <c r="V33" s="116"/>
      <c r="W33" s="116"/>
      <c r="X33" s="116"/>
      <c r="Z33" s="4">
        <f t="shared" si="0"/>
        <v>0</v>
      </c>
      <c r="AA33" s="4">
        <f t="shared" si="1"/>
        <v>0</v>
      </c>
    </row>
    <row r="34" spans="1:28" ht="10.5" customHeight="1" x14ac:dyDescent="0.25">
      <c r="A34" s="23" t="s">
        <v>30</v>
      </c>
      <c r="B34" s="11"/>
      <c r="C34" s="59">
        <v>946.12900000000002</v>
      </c>
      <c r="D34" s="22"/>
      <c r="E34" s="59">
        <v>179.523</v>
      </c>
      <c r="F34" s="22"/>
      <c r="G34" s="59">
        <v>766.60599999999999</v>
      </c>
      <c r="H34" s="22"/>
      <c r="I34" s="59">
        <v>585</v>
      </c>
      <c r="J34" s="22"/>
      <c r="K34" s="59">
        <v>14</v>
      </c>
      <c r="L34" s="22"/>
      <c r="M34" s="59">
        <v>99</v>
      </c>
      <c r="N34" s="22"/>
      <c r="O34" s="59">
        <v>199</v>
      </c>
      <c r="P34" s="22"/>
      <c r="Q34" s="59">
        <v>178</v>
      </c>
      <c r="R34" s="22"/>
      <c r="S34" s="59">
        <v>68</v>
      </c>
      <c r="T34" s="22"/>
      <c r="U34" s="116">
        <v>27</v>
      </c>
      <c r="V34" s="116"/>
      <c r="W34" s="116"/>
      <c r="X34" s="116"/>
      <c r="Z34" s="4">
        <f t="shared" si="0"/>
        <v>0</v>
      </c>
      <c r="AA34" s="4">
        <f t="shared" si="1"/>
        <v>0</v>
      </c>
    </row>
    <row r="35" spans="1:28" ht="10.5" customHeight="1" x14ac:dyDescent="0.25">
      <c r="A35" s="23" t="s">
        <v>29</v>
      </c>
      <c r="B35" s="11"/>
      <c r="C35" s="59">
        <v>10202.768</v>
      </c>
      <c r="D35" s="22"/>
      <c r="E35" s="59">
        <v>3112.3989999999999</v>
      </c>
      <c r="F35" s="22"/>
      <c r="G35" s="59">
        <v>7090.3689999999997</v>
      </c>
      <c r="H35" s="22"/>
      <c r="I35" s="59">
        <v>7893</v>
      </c>
      <c r="J35" s="22"/>
      <c r="K35" s="59">
        <v>442</v>
      </c>
      <c r="L35" s="22"/>
      <c r="M35" s="59">
        <v>2039</v>
      </c>
      <c r="N35" s="22"/>
      <c r="O35" s="59">
        <v>2515</v>
      </c>
      <c r="P35" s="22"/>
      <c r="Q35" s="59">
        <v>2085</v>
      </c>
      <c r="R35" s="22"/>
      <c r="S35" s="59">
        <v>578</v>
      </c>
      <c r="T35" s="22"/>
      <c r="U35" s="116">
        <v>234</v>
      </c>
      <c r="V35" s="116"/>
      <c r="W35" s="116"/>
      <c r="X35" s="116"/>
      <c r="Z35" s="4">
        <f t="shared" si="0"/>
        <v>0</v>
      </c>
      <c r="AA35" s="4">
        <f t="shared" si="1"/>
        <v>0</v>
      </c>
    </row>
    <row r="36" spans="1:28" ht="10.5" customHeight="1" x14ac:dyDescent="0.25">
      <c r="A36" s="23" t="s">
        <v>27</v>
      </c>
      <c r="B36" s="11"/>
      <c r="C36" s="59">
        <v>583.54200000000003</v>
      </c>
      <c r="D36" s="22"/>
      <c r="E36" s="59">
        <v>543.30399999999997</v>
      </c>
      <c r="F36" s="22"/>
      <c r="G36" s="59">
        <v>40.238</v>
      </c>
      <c r="H36" s="22"/>
      <c r="I36" s="59">
        <v>0</v>
      </c>
      <c r="J36" s="22"/>
      <c r="K36" s="59">
        <v>0</v>
      </c>
      <c r="L36" s="22"/>
      <c r="M36" s="59">
        <v>0</v>
      </c>
      <c r="N36" s="22"/>
      <c r="O36" s="59">
        <v>0</v>
      </c>
      <c r="P36" s="22"/>
      <c r="Q36" s="59">
        <v>0</v>
      </c>
      <c r="R36" s="22"/>
      <c r="S36" s="59">
        <v>0</v>
      </c>
      <c r="T36" s="22"/>
      <c r="U36" s="118" t="s">
        <v>11</v>
      </c>
      <c r="V36" s="118"/>
      <c r="W36" s="118"/>
      <c r="X36" s="118"/>
      <c r="Z36" s="4">
        <f t="shared" si="0"/>
        <v>0</v>
      </c>
      <c r="AA36" s="4" t="s">
        <v>11</v>
      </c>
    </row>
    <row r="37" spans="1:28" ht="10.5" customHeight="1" x14ac:dyDescent="0.25">
      <c r="A37" s="11"/>
      <c r="B37" s="11"/>
      <c r="C37" s="22"/>
      <c r="D37" s="22"/>
      <c r="E37" s="22"/>
      <c r="F37" s="22"/>
      <c r="G37" s="22"/>
      <c r="H37" s="22"/>
      <c r="I37" s="22"/>
      <c r="J37" s="22"/>
      <c r="K37" s="22"/>
      <c r="L37" s="22"/>
      <c r="M37" s="22"/>
      <c r="N37" s="22"/>
      <c r="O37" s="22"/>
      <c r="P37" s="22"/>
      <c r="Q37" s="22"/>
      <c r="R37" s="22"/>
      <c r="S37" s="22"/>
      <c r="T37" s="22"/>
      <c r="U37" s="124"/>
      <c r="V37" s="124"/>
      <c r="W37" s="124"/>
      <c r="X37" s="124"/>
      <c r="Z37" s="4"/>
      <c r="AA37" s="4"/>
    </row>
    <row r="38" spans="1:28" s="24" customFormat="1" ht="10.5" customHeight="1" x14ac:dyDescent="0.25">
      <c r="A38" s="28" t="s">
        <v>68</v>
      </c>
      <c r="B38" s="28"/>
      <c r="C38" s="58"/>
      <c r="D38" s="58"/>
      <c r="E38" s="58"/>
      <c r="F38" s="58"/>
      <c r="G38" s="58"/>
      <c r="H38" s="58"/>
      <c r="I38" s="58"/>
      <c r="J38" s="58"/>
      <c r="K38" s="58"/>
      <c r="L38" s="58"/>
      <c r="M38" s="58"/>
      <c r="N38" s="58"/>
      <c r="O38" s="58"/>
      <c r="P38" s="58"/>
      <c r="Q38" s="58"/>
      <c r="R38" s="58"/>
      <c r="S38" s="58"/>
      <c r="T38" s="58"/>
      <c r="U38" s="119"/>
      <c r="V38" s="119"/>
      <c r="W38" s="119"/>
      <c r="X38" s="119"/>
      <c r="Y38" s="27"/>
      <c r="Z38" s="4"/>
      <c r="AA38" s="4"/>
      <c r="AB38" s="25"/>
    </row>
    <row r="39" spans="1:28" s="24" customFormat="1" ht="10.5" customHeight="1" x14ac:dyDescent="0.25">
      <c r="A39" s="32" t="s">
        <v>69</v>
      </c>
      <c r="B39" s="28"/>
      <c r="C39" s="29">
        <v>2048.913</v>
      </c>
      <c r="D39" s="58"/>
      <c r="E39" s="29">
        <v>424.37800000000004</v>
      </c>
      <c r="F39" s="58"/>
      <c r="G39" s="29">
        <v>1624.5350000000001</v>
      </c>
      <c r="H39" s="58"/>
      <c r="I39" s="29">
        <v>2127</v>
      </c>
      <c r="J39" s="58"/>
      <c r="K39" s="29">
        <v>51</v>
      </c>
      <c r="L39" s="58"/>
      <c r="M39" s="29">
        <v>445</v>
      </c>
      <c r="N39" s="58"/>
      <c r="O39" s="29">
        <v>729</v>
      </c>
      <c r="P39" s="58"/>
      <c r="Q39" s="29">
        <v>545</v>
      </c>
      <c r="R39" s="58"/>
      <c r="S39" s="29">
        <v>273</v>
      </c>
      <c r="T39" s="58"/>
      <c r="U39" s="117">
        <v>84</v>
      </c>
      <c r="V39" s="117"/>
      <c r="W39" s="117"/>
      <c r="X39" s="117"/>
      <c r="Y39" s="27"/>
      <c r="Z39" s="26">
        <f t="shared" ref="Z39:Z47" si="2">SUM(E39:G39)-C39</f>
        <v>0</v>
      </c>
      <c r="AA39" s="26">
        <f t="shared" ref="AA39:AA46" si="3">SUM(K39:X39)-I39</f>
        <v>0</v>
      </c>
      <c r="AB39" s="2"/>
    </row>
    <row r="40" spans="1:28" ht="10.5" customHeight="1" x14ac:dyDescent="0.25">
      <c r="A40" s="23" t="s">
        <v>4</v>
      </c>
      <c r="B40" s="11"/>
      <c r="C40" s="59">
        <v>223.48399999999998</v>
      </c>
      <c r="D40" s="22"/>
      <c r="E40" s="59">
        <v>39.088000000000001</v>
      </c>
      <c r="F40" s="22"/>
      <c r="G40" s="59">
        <v>184.39599999999999</v>
      </c>
      <c r="H40" s="22"/>
      <c r="I40" s="59">
        <v>273</v>
      </c>
      <c r="J40" s="22"/>
      <c r="K40" s="59">
        <v>13</v>
      </c>
      <c r="L40" s="22"/>
      <c r="M40" s="59">
        <v>49</v>
      </c>
      <c r="N40" s="22"/>
      <c r="O40" s="59">
        <v>80</v>
      </c>
      <c r="P40" s="22"/>
      <c r="Q40" s="59">
        <v>61</v>
      </c>
      <c r="R40" s="22"/>
      <c r="S40" s="59">
        <v>56</v>
      </c>
      <c r="T40" s="22"/>
      <c r="U40" s="121">
        <v>14</v>
      </c>
      <c r="V40" s="121"/>
      <c r="W40" s="121"/>
      <c r="X40" s="121"/>
      <c r="Z40" s="4">
        <f t="shared" si="2"/>
        <v>0</v>
      </c>
      <c r="AA40" s="4">
        <f t="shared" si="3"/>
        <v>0</v>
      </c>
    </row>
    <row r="41" spans="1:28" ht="10.5" customHeight="1" x14ac:dyDescent="0.25">
      <c r="A41" s="23" t="s">
        <v>28</v>
      </c>
      <c r="B41" s="11"/>
      <c r="C41" s="59">
        <v>184.202</v>
      </c>
      <c r="D41" s="22"/>
      <c r="E41" s="59">
        <v>25.353000000000002</v>
      </c>
      <c r="F41" s="22"/>
      <c r="G41" s="59">
        <v>158.84899999999999</v>
      </c>
      <c r="H41" s="22"/>
      <c r="I41" s="59">
        <v>138</v>
      </c>
      <c r="J41" s="22"/>
      <c r="K41" s="59">
        <v>1</v>
      </c>
      <c r="L41" s="22"/>
      <c r="M41" s="59">
        <v>23</v>
      </c>
      <c r="N41" s="22"/>
      <c r="O41" s="59">
        <v>34</v>
      </c>
      <c r="P41" s="22"/>
      <c r="Q41" s="59">
        <v>47</v>
      </c>
      <c r="R41" s="22"/>
      <c r="S41" s="59">
        <v>25</v>
      </c>
      <c r="T41" s="22"/>
      <c r="U41" s="116">
        <v>8</v>
      </c>
      <c r="V41" s="116"/>
      <c r="W41" s="116"/>
      <c r="X41" s="116"/>
      <c r="Z41" s="4">
        <f t="shared" si="2"/>
        <v>0</v>
      </c>
      <c r="AA41" s="4">
        <f t="shared" si="3"/>
        <v>0</v>
      </c>
    </row>
    <row r="42" spans="1:28" ht="10.5" customHeight="1" x14ac:dyDescent="0.25">
      <c r="A42" s="23" t="s">
        <v>5</v>
      </c>
      <c r="B42" s="11"/>
      <c r="C42" s="59">
        <v>414.79399999999998</v>
      </c>
      <c r="D42" s="22"/>
      <c r="E42" s="59">
        <v>98.902000000000001</v>
      </c>
      <c r="F42" s="22"/>
      <c r="G42" s="59">
        <v>315.892</v>
      </c>
      <c r="H42" s="22"/>
      <c r="I42" s="59">
        <v>399</v>
      </c>
      <c r="J42" s="22"/>
      <c r="K42" s="59">
        <v>9</v>
      </c>
      <c r="L42" s="22"/>
      <c r="M42" s="59">
        <v>95</v>
      </c>
      <c r="N42" s="22"/>
      <c r="O42" s="59">
        <v>150</v>
      </c>
      <c r="P42" s="22"/>
      <c r="Q42" s="59">
        <v>97</v>
      </c>
      <c r="R42" s="22"/>
      <c r="S42" s="59">
        <v>38</v>
      </c>
      <c r="T42" s="22"/>
      <c r="U42" s="116">
        <v>10</v>
      </c>
      <c r="V42" s="116"/>
      <c r="W42" s="116"/>
      <c r="X42" s="116"/>
      <c r="Z42" s="4">
        <f t="shared" si="2"/>
        <v>0</v>
      </c>
      <c r="AA42" s="4">
        <f t="shared" si="3"/>
        <v>0</v>
      </c>
    </row>
    <row r="43" spans="1:28" ht="10.5" customHeight="1" x14ac:dyDescent="0.25">
      <c r="A43" s="23" t="s">
        <v>6</v>
      </c>
      <c r="B43" s="11"/>
      <c r="C43" s="59">
        <v>562.88300000000004</v>
      </c>
      <c r="D43" s="22"/>
      <c r="E43" s="59">
        <v>127.742</v>
      </c>
      <c r="F43" s="22"/>
      <c r="G43" s="59">
        <v>435.14100000000002</v>
      </c>
      <c r="H43" s="22"/>
      <c r="I43" s="59">
        <v>562</v>
      </c>
      <c r="J43" s="22"/>
      <c r="K43" s="59">
        <v>10</v>
      </c>
      <c r="L43" s="22"/>
      <c r="M43" s="59">
        <v>152</v>
      </c>
      <c r="N43" s="22"/>
      <c r="O43" s="59">
        <v>199</v>
      </c>
      <c r="P43" s="22"/>
      <c r="Q43" s="59">
        <v>128</v>
      </c>
      <c r="R43" s="22"/>
      <c r="S43" s="59">
        <v>52</v>
      </c>
      <c r="T43" s="22"/>
      <c r="U43" s="116">
        <v>21</v>
      </c>
      <c r="V43" s="116"/>
      <c r="W43" s="116"/>
      <c r="X43" s="116"/>
      <c r="Z43" s="4">
        <f t="shared" si="2"/>
        <v>0</v>
      </c>
      <c r="AA43" s="4">
        <f t="shared" si="3"/>
        <v>0</v>
      </c>
    </row>
    <row r="44" spans="1:28" ht="10.5" customHeight="1" x14ac:dyDescent="0.25">
      <c r="A44" s="23" t="s">
        <v>7</v>
      </c>
      <c r="B44" s="11"/>
      <c r="C44" s="59">
        <v>217.071</v>
      </c>
      <c r="D44" s="22"/>
      <c r="E44" s="59">
        <v>19.172000000000001</v>
      </c>
      <c r="F44" s="22"/>
      <c r="G44" s="59">
        <v>197.899</v>
      </c>
      <c r="H44" s="22"/>
      <c r="I44" s="59">
        <v>205</v>
      </c>
      <c r="J44" s="22"/>
      <c r="K44" s="59">
        <v>12</v>
      </c>
      <c r="L44" s="22"/>
      <c r="M44" s="59">
        <v>20</v>
      </c>
      <c r="N44" s="22"/>
      <c r="O44" s="59">
        <v>58</v>
      </c>
      <c r="P44" s="22"/>
      <c r="Q44" s="59">
        <v>64</v>
      </c>
      <c r="R44" s="22"/>
      <c r="S44" s="59">
        <v>42</v>
      </c>
      <c r="T44" s="22"/>
      <c r="U44" s="116">
        <v>9</v>
      </c>
      <c r="V44" s="116"/>
      <c r="W44" s="116"/>
      <c r="X44" s="116"/>
      <c r="Z44" s="4">
        <f t="shared" si="2"/>
        <v>0</v>
      </c>
      <c r="AA44" s="4">
        <f t="shared" si="3"/>
        <v>0</v>
      </c>
    </row>
    <row r="45" spans="1:28" ht="10.5" customHeight="1" x14ac:dyDescent="0.25">
      <c r="A45" s="23" t="s">
        <v>8</v>
      </c>
      <c r="B45" s="11"/>
      <c r="C45" s="59">
        <v>218.32400000000001</v>
      </c>
      <c r="D45" s="22"/>
      <c r="E45" s="59">
        <v>17.619</v>
      </c>
      <c r="F45" s="22"/>
      <c r="G45" s="59">
        <v>200.70500000000001</v>
      </c>
      <c r="H45" s="22"/>
      <c r="I45" s="59">
        <v>292</v>
      </c>
      <c r="J45" s="22"/>
      <c r="K45" s="59">
        <v>0</v>
      </c>
      <c r="L45" s="22"/>
      <c r="M45" s="59">
        <v>52</v>
      </c>
      <c r="N45" s="22"/>
      <c r="O45" s="59">
        <v>104</v>
      </c>
      <c r="P45" s="22"/>
      <c r="Q45" s="59">
        <v>86</v>
      </c>
      <c r="R45" s="22"/>
      <c r="S45" s="59">
        <v>38</v>
      </c>
      <c r="T45" s="22"/>
      <c r="U45" s="116">
        <v>12</v>
      </c>
      <c r="V45" s="116"/>
      <c r="W45" s="116"/>
      <c r="X45" s="116"/>
      <c r="Y45" s="7"/>
      <c r="Z45" s="4">
        <f t="shared" si="2"/>
        <v>0</v>
      </c>
      <c r="AA45" s="4">
        <f t="shared" si="3"/>
        <v>0</v>
      </c>
    </row>
    <row r="46" spans="1:28" ht="10.5" customHeight="1" x14ac:dyDescent="0.25">
      <c r="A46" s="23" t="s">
        <v>9</v>
      </c>
      <c r="B46" s="11"/>
      <c r="C46" s="59">
        <v>161.83000000000001</v>
      </c>
      <c r="D46" s="22"/>
      <c r="E46" s="59">
        <v>34.798999999999999</v>
      </c>
      <c r="F46" s="22"/>
      <c r="G46" s="59">
        <v>127.03100000000001</v>
      </c>
      <c r="H46" s="22"/>
      <c r="I46" s="59">
        <v>258</v>
      </c>
      <c r="J46" s="22"/>
      <c r="K46" s="59">
        <v>6</v>
      </c>
      <c r="L46" s="22"/>
      <c r="M46" s="59">
        <v>54</v>
      </c>
      <c r="N46" s="22"/>
      <c r="O46" s="59">
        <v>104</v>
      </c>
      <c r="P46" s="22"/>
      <c r="Q46" s="59">
        <v>62</v>
      </c>
      <c r="R46" s="22"/>
      <c r="S46" s="59">
        <v>22</v>
      </c>
      <c r="T46" s="22"/>
      <c r="U46" s="116">
        <v>10</v>
      </c>
      <c r="V46" s="116"/>
      <c r="W46" s="116"/>
      <c r="X46" s="116"/>
      <c r="Z46" s="4">
        <f t="shared" si="2"/>
        <v>0</v>
      </c>
      <c r="AA46" s="4">
        <f t="shared" si="3"/>
        <v>0</v>
      </c>
    </row>
    <row r="47" spans="1:28" ht="10.5" customHeight="1" x14ac:dyDescent="0.25">
      <c r="A47" s="23" t="s">
        <v>27</v>
      </c>
      <c r="B47" s="11"/>
      <c r="C47" s="59">
        <v>66.325000000000003</v>
      </c>
      <c r="D47" s="22"/>
      <c r="E47" s="59">
        <v>61.703000000000003</v>
      </c>
      <c r="F47" s="22"/>
      <c r="G47" s="59">
        <v>4.6219999999999999</v>
      </c>
      <c r="H47" s="22"/>
      <c r="I47" s="59" t="s">
        <v>11</v>
      </c>
      <c r="J47" s="22"/>
      <c r="K47" s="59" t="s">
        <v>11</v>
      </c>
      <c r="L47" s="22"/>
      <c r="M47" s="59" t="s">
        <v>11</v>
      </c>
      <c r="N47" s="22"/>
      <c r="O47" s="59" t="s">
        <v>11</v>
      </c>
      <c r="P47" s="22"/>
      <c r="Q47" s="59" t="s">
        <v>11</v>
      </c>
      <c r="R47" s="22"/>
      <c r="S47" s="59" t="s">
        <v>11</v>
      </c>
      <c r="T47" s="22"/>
      <c r="U47" s="116">
        <v>0</v>
      </c>
      <c r="V47" s="116"/>
      <c r="W47" s="116"/>
      <c r="X47" s="116"/>
      <c r="Z47" s="4">
        <f t="shared" si="2"/>
        <v>0</v>
      </c>
      <c r="AA47" s="4"/>
    </row>
    <row r="48" spans="1:28" ht="10.5" customHeight="1" x14ac:dyDescent="0.25">
      <c r="A48" s="11"/>
      <c r="B48" s="11"/>
      <c r="C48" s="22"/>
      <c r="D48" s="22"/>
      <c r="E48" s="22"/>
      <c r="F48" s="22"/>
      <c r="G48" s="22"/>
      <c r="H48" s="22"/>
      <c r="I48" s="22"/>
      <c r="J48" s="22"/>
      <c r="K48" s="22"/>
      <c r="L48" s="22"/>
      <c r="M48" s="22"/>
      <c r="N48" s="22"/>
      <c r="O48" s="22"/>
      <c r="P48" s="22"/>
      <c r="Q48" s="22"/>
      <c r="R48" s="22"/>
      <c r="S48" s="22"/>
      <c r="T48" s="22"/>
      <c r="U48" s="124"/>
      <c r="V48" s="124"/>
      <c r="W48" s="124"/>
      <c r="X48" s="124"/>
      <c r="Z48" s="4"/>
      <c r="AA48" s="4"/>
    </row>
    <row r="49" spans="1:28" ht="10.5" customHeight="1" x14ac:dyDescent="0.25">
      <c r="A49" s="31" t="s">
        <v>26</v>
      </c>
      <c r="B49" s="31"/>
      <c r="C49" s="58"/>
      <c r="D49" s="58"/>
      <c r="E49" s="58"/>
      <c r="F49" s="58"/>
      <c r="G49" s="58"/>
      <c r="H49" s="58"/>
      <c r="I49" s="58"/>
      <c r="J49" s="58"/>
      <c r="K49" s="58"/>
      <c r="L49" s="58"/>
      <c r="M49" s="58"/>
      <c r="N49" s="58"/>
      <c r="O49" s="58"/>
      <c r="P49" s="58"/>
      <c r="Q49" s="58"/>
      <c r="R49" s="58"/>
      <c r="S49" s="58"/>
      <c r="T49" s="58"/>
      <c r="U49" s="119"/>
      <c r="V49" s="119"/>
      <c r="W49" s="119"/>
      <c r="X49" s="119"/>
      <c r="Z49" s="4"/>
      <c r="AA49" s="4"/>
    </row>
    <row r="50" spans="1:28" s="24" customFormat="1" ht="10.5" customHeight="1" x14ac:dyDescent="0.25">
      <c r="A50" s="30" t="s">
        <v>70</v>
      </c>
      <c r="B50" s="28"/>
      <c r="C50" s="29">
        <v>415.45600000000002</v>
      </c>
      <c r="D50" s="58"/>
      <c r="E50" s="29">
        <v>104.56</v>
      </c>
      <c r="F50" s="58"/>
      <c r="G50" s="29">
        <v>310.89600000000002</v>
      </c>
      <c r="H50" s="58"/>
      <c r="I50" s="29">
        <v>441</v>
      </c>
      <c r="J50" s="58"/>
      <c r="K50" s="29">
        <v>8</v>
      </c>
      <c r="L50" s="58"/>
      <c r="M50" s="29">
        <v>145</v>
      </c>
      <c r="N50" s="58"/>
      <c r="O50" s="29">
        <v>159</v>
      </c>
      <c r="P50" s="58"/>
      <c r="Q50" s="29">
        <v>91</v>
      </c>
      <c r="R50" s="58"/>
      <c r="S50" s="29">
        <v>27</v>
      </c>
      <c r="T50" s="58"/>
      <c r="U50" s="117">
        <v>11</v>
      </c>
      <c r="V50" s="117"/>
      <c r="W50" s="117"/>
      <c r="X50" s="117"/>
      <c r="Y50" s="27"/>
      <c r="Z50" s="26">
        <f>SUM(E50:G50)-C50</f>
        <v>0</v>
      </c>
      <c r="AA50" s="26">
        <f>SUM(K50:X50)-I50</f>
        <v>0</v>
      </c>
      <c r="AB50" s="2"/>
    </row>
    <row r="51" spans="1:28" ht="10.5" customHeight="1" x14ac:dyDescent="0.25">
      <c r="A51" s="11"/>
      <c r="B51" s="11"/>
      <c r="C51" s="22"/>
      <c r="D51" s="22"/>
      <c r="E51" s="22"/>
      <c r="F51" s="22"/>
      <c r="G51" s="22"/>
      <c r="H51" s="22"/>
      <c r="I51" s="22"/>
      <c r="J51" s="22"/>
      <c r="K51" s="22"/>
      <c r="L51" s="22"/>
      <c r="M51" s="22"/>
      <c r="N51" s="22"/>
      <c r="O51" s="22"/>
      <c r="P51" s="22"/>
      <c r="Q51" s="22"/>
      <c r="R51" s="22"/>
      <c r="S51" s="22"/>
      <c r="T51" s="22"/>
      <c r="U51" s="57"/>
      <c r="V51" s="57"/>
      <c r="W51" s="57"/>
      <c r="X51" s="57"/>
      <c r="Z51" s="4"/>
      <c r="AA51" s="4"/>
    </row>
    <row r="52" spans="1:28" s="24" customFormat="1" ht="10.5" customHeight="1" x14ac:dyDescent="0.25">
      <c r="A52" s="28" t="s">
        <v>3</v>
      </c>
      <c r="B52" s="28"/>
      <c r="C52" s="58"/>
      <c r="D52" s="58"/>
      <c r="E52" s="58"/>
      <c r="F52" s="58"/>
      <c r="G52" s="58"/>
      <c r="H52" s="58"/>
      <c r="I52" s="22"/>
      <c r="J52" s="58"/>
      <c r="K52" s="58"/>
      <c r="L52" s="58"/>
      <c r="M52" s="58"/>
      <c r="N52" s="58"/>
      <c r="O52" s="58"/>
      <c r="P52" s="58"/>
      <c r="Q52" s="58"/>
      <c r="R52" s="58"/>
      <c r="S52" s="58"/>
      <c r="T52" s="58"/>
      <c r="U52" s="119"/>
      <c r="V52" s="119"/>
      <c r="W52" s="119"/>
      <c r="X52" s="119"/>
      <c r="Y52" s="27"/>
      <c r="Z52" s="4"/>
      <c r="AA52" s="4"/>
      <c r="AB52" s="25"/>
    </row>
    <row r="53" spans="1:28" s="24" customFormat="1" ht="10.5" customHeight="1" x14ac:dyDescent="0.25">
      <c r="A53" s="28" t="s">
        <v>25</v>
      </c>
      <c r="B53" s="28"/>
      <c r="C53" s="58"/>
      <c r="D53" s="58"/>
      <c r="E53" s="58"/>
      <c r="F53" s="58"/>
      <c r="G53" s="58"/>
      <c r="H53" s="58"/>
      <c r="I53" s="58"/>
      <c r="J53" s="58"/>
      <c r="K53" s="58"/>
      <c r="L53" s="58"/>
      <c r="M53" s="58"/>
      <c r="N53" s="58"/>
      <c r="O53" s="58"/>
      <c r="P53" s="58"/>
      <c r="Q53" s="58"/>
      <c r="R53" s="58"/>
      <c r="S53" s="58"/>
      <c r="T53" s="58"/>
      <c r="U53" s="119"/>
      <c r="V53" s="119"/>
      <c r="W53" s="119"/>
      <c r="X53" s="119"/>
      <c r="Y53" s="27"/>
      <c r="Z53" s="26"/>
      <c r="AA53" s="4"/>
      <c r="AB53" s="25"/>
    </row>
    <row r="54" spans="1:28" ht="10.5" customHeight="1" x14ac:dyDescent="0.25">
      <c r="A54" s="40">
        <v>2014</v>
      </c>
      <c r="B54" s="11"/>
      <c r="C54" s="62">
        <v>2130.556</v>
      </c>
      <c r="D54" s="22"/>
      <c r="E54" s="62">
        <v>406.70400000000001</v>
      </c>
      <c r="F54" s="22"/>
      <c r="G54" s="62">
        <v>1723.8520000000001</v>
      </c>
      <c r="H54" s="22"/>
      <c r="I54" s="62">
        <v>2135</v>
      </c>
      <c r="J54" s="22"/>
      <c r="K54" s="62">
        <v>40</v>
      </c>
      <c r="L54" s="22"/>
      <c r="M54" s="62">
        <v>316</v>
      </c>
      <c r="N54" s="22"/>
      <c r="O54" s="62">
        <v>566</v>
      </c>
      <c r="P54" s="22"/>
      <c r="Q54" s="62">
        <v>622</v>
      </c>
      <c r="R54" s="22"/>
      <c r="S54" s="62">
        <v>399</v>
      </c>
      <c r="T54" s="22"/>
      <c r="U54" s="120">
        <v>192</v>
      </c>
      <c r="V54" s="120"/>
      <c r="W54" s="120"/>
      <c r="X54" s="120"/>
      <c r="Z54" s="3">
        <f t="shared" ref="Z54:Z60" si="4">SUM(E54:G54)-C54</f>
        <v>0</v>
      </c>
      <c r="AA54" s="4">
        <f t="shared" ref="AA54:AA60" si="5">SUM(K54:X54)-I54</f>
        <v>0</v>
      </c>
    </row>
    <row r="55" spans="1:28" ht="10.5" customHeight="1" x14ac:dyDescent="0.25">
      <c r="A55" s="23">
        <v>2015</v>
      </c>
      <c r="B55" s="11"/>
      <c r="C55" s="59">
        <v>2137.16</v>
      </c>
      <c r="D55" s="22"/>
      <c r="E55" s="59">
        <v>470.63800000000003</v>
      </c>
      <c r="F55" s="22"/>
      <c r="G55" s="59">
        <v>1666.5219999999999</v>
      </c>
      <c r="H55" s="22"/>
      <c r="I55" s="59">
        <v>2635</v>
      </c>
      <c r="J55" s="22"/>
      <c r="K55" s="59">
        <v>77</v>
      </c>
      <c r="L55" s="22"/>
      <c r="M55" s="59">
        <v>527</v>
      </c>
      <c r="N55" s="22"/>
      <c r="O55" s="59">
        <v>641</v>
      </c>
      <c r="P55" s="22"/>
      <c r="Q55" s="59">
        <v>797</v>
      </c>
      <c r="R55" s="22"/>
      <c r="S55" s="59">
        <v>397</v>
      </c>
      <c r="T55" s="22"/>
      <c r="U55" s="118">
        <v>196</v>
      </c>
      <c r="V55" s="118"/>
      <c r="W55" s="118"/>
      <c r="X55" s="118"/>
      <c r="Z55" s="3">
        <f t="shared" si="4"/>
        <v>0</v>
      </c>
      <c r="AA55" s="4">
        <f t="shared" si="5"/>
        <v>0</v>
      </c>
    </row>
    <row r="56" spans="1:28" ht="10.5" customHeight="1" x14ac:dyDescent="0.25">
      <c r="A56" s="23">
        <v>2016</v>
      </c>
      <c r="B56" s="11"/>
      <c r="C56" s="59">
        <v>2124.4380000000001</v>
      </c>
      <c r="D56" s="22"/>
      <c r="E56" s="59">
        <v>391.82900000000001</v>
      </c>
      <c r="F56" s="22"/>
      <c r="G56" s="59">
        <v>1732.6090000000002</v>
      </c>
      <c r="H56" s="22"/>
      <c r="I56" s="59">
        <v>2179</v>
      </c>
      <c r="J56" s="22"/>
      <c r="K56" s="59">
        <v>39</v>
      </c>
      <c r="L56" s="22"/>
      <c r="M56" s="59">
        <v>379</v>
      </c>
      <c r="N56" s="22"/>
      <c r="O56" s="59">
        <v>683</v>
      </c>
      <c r="P56" s="22"/>
      <c r="Q56" s="59">
        <v>574</v>
      </c>
      <c r="R56" s="22"/>
      <c r="S56" s="59">
        <v>345</v>
      </c>
      <c r="T56" s="22"/>
      <c r="U56" s="118">
        <v>159</v>
      </c>
      <c r="V56" s="118"/>
      <c r="W56" s="118"/>
      <c r="X56" s="118"/>
      <c r="Z56" s="3">
        <f t="shared" si="4"/>
        <v>0</v>
      </c>
      <c r="AA56" s="4">
        <f t="shared" si="5"/>
        <v>0</v>
      </c>
    </row>
    <row r="57" spans="1:28" ht="10.5" customHeight="1" x14ac:dyDescent="0.25">
      <c r="A57" s="23">
        <v>2017</v>
      </c>
      <c r="B57" s="11"/>
      <c r="C57" s="59">
        <v>2160.6799999999998</v>
      </c>
      <c r="D57" s="22"/>
      <c r="E57" s="59">
        <v>392.73399999999998</v>
      </c>
      <c r="F57" s="22"/>
      <c r="G57" s="59">
        <v>1767.9459999999999</v>
      </c>
      <c r="H57" s="22"/>
      <c r="I57" s="59">
        <v>2185</v>
      </c>
      <c r="J57" s="22"/>
      <c r="K57" s="59">
        <v>43</v>
      </c>
      <c r="L57" s="22"/>
      <c r="M57" s="59">
        <v>375</v>
      </c>
      <c r="N57" s="22"/>
      <c r="O57" s="59">
        <v>661</v>
      </c>
      <c r="P57" s="22"/>
      <c r="Q57" s="59">
        <v>602</v>
      </c>
      <c r="R57" s="22"/>
      <c r="S57" s="59">
        <v>335</v>
      </c>
      <c r="T57" s="22"/>
      <c r="U57" s="118">
        <v>169</v>
      </c>
      <c r="V57" s="118"/>
      <c r="W57" s="118"/>
      <c r="X57" s="118"/>
      <c r="Z57" s="3">
        <f t="shared" si="4"/>
        <v>0</v>
      </c>
      <c r="AA57" s="4">
        <f t="shared" si="5"/>
        <v>0</v>
      </c>
    </row>
    <row r="58" spans="1:28" ht="10.5" customHeight="1" x14ac:dyDescent="0.25">
      <c r="A58" s="23">
        <v>2018</v>
      </c>
      <c r="B58" s="11"/>
      <c r="C58" s="59">
        <v>2382</v>
      </c>
      <c r="D58" s="22"/>
      <c r="E58" s="59">
        <v>468</v>
      </c>
      <c r="F58" s="22"/>
      <c r="G58" s="59">
        <v>1914</v>
      </c>
      <c r="H58" s="22"/>
      <c r="I58" s="59">
        <v>2863</v>
      </c>
      <c r="J58" s="22"/>
      <c r="K58" s="59">
        <v>164</v>
      </c>
      <c r="L58" s="22"/>
      <c r="M58" s="59">
        <v>589</v>
      </c>
      <c r="N58" s="22"/>
      <c r="O58" s="59">
        <v>898</v>
      </c>
      <c r="P58" s="22"/>
      <c r="Q58" s="59">
        <v>710</v>
      </c>
      <c r="R58" s="22"/>
      <c r="S58" s="59">
        <v>330</v>
      </c>
      <c r="T58" s="22"/>
      <c r="U58" s="116">
        <v>172</v>
      </c>
      <c r="V58" s="116"/>
      <c r="W58" s="116"/>
      <c r="X58" s="116"/>
      <c r="Z58" s="3">
        <f t="shared" si="4"/>
        <v>0</v>
      </c>
      <c r="AA58" s="4">
        <f t="shared" si="5"/>
        <v>0</v>
      </c>
    </row>
    <row r="59" spans="1:28" ht="10.5" customHeight="1" x14ac:dyDescent="0.25">
      <c r="A59" s="23">
        <v>2019</v>
      </c>
      <c r="B59" s="11"/>
      <c r="C59" s="59">
        <v>2374.3269999999998</v>
      </c>
      <c r="D59" s="22"/>
      <c r="E59" s="59">
        <v>422.89399999999995</v>
      </c>
      <c r="F59" s="22"/>
      <c r="G59" s="59">
        <v>1951.433</v>
      </c>
      <c r="H59" s="22"/>
      <c r="I59" s="59">
        <v>3146</v>
      </c>
      <c r="J59" s="22"/>
      <c r="K59" s="59">
        <v>218</v>
      </c>
      <c r="L59" s="22"/>
      <c r="M59" s="59">
        <v>678</v>
      </c>
      <c r="N59" s="22"/>
      <c r="O59" s="59">
        <v>1023</v>
      </c>
      <c r="P59" s="22"/>
      <c r="Q59" s="59">
        <v>707</v>
      </c>
      <c r="R59" s="22"/>
      <c r="S59" s="59">
        <v>367</v>
      </c>
      <c r="T59" s="22"/>
      <c r="U59" s="118">
        <v>153</v>
      </c>
      <c r="V59" s="118"/>
      <c r="W59" s="118"/>
      <c r="X59" s="118"/>
      <c r="Z59" s="3">
        <f t="shared" si="4"/>
        <v>0</v>
      </c>
      <c r="AA59" s="4">
        <f t="shared" si="5"/>
        <v>0</v>
      </c>
    </row>
    <row r="60" spans="1:28" ht="10.5" customHeight="1" x14ac:dyDescent="0.25">
      <c r="A60" s="23">
        <v>2020</v>
      </c>
      <c r="B60" s="11"/>
      <c r="C60" s="59">
        <v>2187.558</v>
      </c>
      <c r="D60" s="22"/>
      <c r="E60" s="59">
        <v>427.34399999999999</v>
      </c>
      <c r="F60" s="22"/>
      <c r="G60" s="59">
        <v>1760.2139999999999</v>
      </c>
      <c r="H60" s="22"/>
      <c r="I60" s="59">
        <v>2972</v>
      </c>
      <c r="J60" s="22"/>
      <c r="K60" s="59">
        <v>140</v>
      </c>
      <c r="L60" s="22"/>
      <c r="M60" s="59">
        <v>578</v>
      </c>
      <c r="N60" s="22"/>
      <c r="O60" s="59">
        <v>999</v>
      </c>
      <c r="P60" s="22"/>
      <c r="Q60" s="59">
        <v>810</v>
      </c>
      <c r="R60" s="22"/>
      <c r="S60" s="59">
        <v>305</v>
      </c>
      <c r="T60" s="22"/>
      <c r="U60" s="118">
        <v>140</v>
      </c>
      <c r="V60" s="118"/>
      <c r="W60" s="118"/>
      <c r="X60" s="118"/>
      <c r="Z60" s="3">
        <f t="shared" si="4"/>
        <v>0</v>
      </c>
      <c r="AA60" s="4">
        <f t="shared" si="5"/>
        <v>0</v>
      </c>
    </row>
    <row r="61" spans="1:28" ht="10.5" customHeight="1" x14ac:dyDescent="0.25">
      <c r="A61" s="23">
        <v>2021</v>
      </c>
      <c r="B61" s="11"/>
      <c r="C61" s="59">
        <v>2048.913</v>
      </c>
      <c r="D61" s="22"/>
      <c r="E61" s="59">
        <v>424.37800000000004</v>
      </c>
      <c r="F61" s="22"/>
      <c r="G61" s="59">
        <v>1624.5350000000001</v>
      </c>
      <c r="H61" s="22"/>
      <c r="I61" s="59">
        <v>2127</v>
      </c>
      <c r="J61" s="22"/>
      <c r="K61" s="59">
        <v>51</v>
      </c>
      <c r="L61" s="22"/>
      <c r="M61" s="59">
        <v>445</v>
      </c>
      <c r="N61" s="22"/>
      <c r="O61" s="59">
        <v>729</v>
      </c>
      <c r="P61" s="22"/>
      <c r="Q61" s="59">
        <v>545</v>
      </c>
      <c r="R61" s="22"/>
      <c r="S61" s="59">
        <v>273</v>
      </c>
      <c r="T61" s="22"/>
      <c r="U61" s="118">
        <v>84</v>
      </c>
      <c r="V61" s="118"/>
      <c r="W61" s="118"/>
      <c r="X61" s="118"/>
      <c r="Z61" s="3">
        <f t="shared" ref="Z61" si="6">SUM(E61:G61)-C61</f>
        <v>0</v>
      </c>
      <c r="AA61" s="4">
        <f t="shared" ref="AA61:AA62" si="7">SUM(K61:X61)-I61</f>
        <v>0</v>
      </c>
    </row>
    <row r="62" spans="1:28" ht="10.5" customHeight="1" x14ac:dyDescent="0.25">
      <c r="A62" s="23" t="s">
        <v>71</v>
      </c>
      <c r="B62" s="11"/>
      <c r="C62" s="59" t="s">
        <v>10</v>
      </c>
      <c r="D62" s="22"/>
      <c r="E62" s="59" t="s">
        <v>10</v>
      </c>
      <c r="F62" s="22"/>
      <c r="G62" s="59" t="s">
        <v>10</v>
      </c>
      <c r="H62" s="22"/>
      <c r="I62" s="59"/>
      <c r="J62" s="22"/>
      <c r="K62" s="59"/>
      <c r="L62" s="22"/>
      <c r="M62" s="59"/>
      <c r="N62" s="22"/>
      <c r="O62" s="59"/>
      <c r="P62" s="22"/>
      <c r="Q62" s="59"/>
      <c r="R62" s="22"/>
      <c r="S62" s="59"/>
      <c r="T62" s="22"/>
      <c r="U62" s="59"/>
      <c r="V62" s="59"/>
      <c r="W62" s="59"/>
      <c r="X62" s="59"/>
      <c r="AA62" s="4">
        <f t="shared" si="7"/>
        <v>0</v>
      </c>
    </row>
    <row r="63" spans="1:28" ht="10.5" customHeight="1" x14ac:dyDescent="0.25">
      <c r="A63" s="11"/>
      <c r="B63" s="11"/>
      <c r="C63" s="13"/>
      <c r="D63" s="11"/>
      <c r="E63" s="12"/>
      <c r="F63" s="11"/>
      <c r="G63" s="13"/>
      <c r="H63" s="11"/>
      <c r="I63" s="13"/>
      <c r="J63" s="11"/>
      <c r="K63" s="13"/>
      <c r="L63" s="11"/>
      <c r="M63" s="13"/>
      <c r="N63" s="11"/>
      <c r="O63" s="13"/>
      <c r="P63" s="11"/>
      <c r="Q63" s="13"/>
      <c r="R63" s="11"/>
      <c r="S63" s="13"/>
      <c r="T63" s="11"/>
      <c r="U63" s="61"/>
      <c r="V63" s="61"/>
      <c r="W63" s="61"/>
      <c r="X63" s="61"/>
      <c r="Y63" s="4"/>
      <c r="Z63" s="4"/>
      <c r="AA63" s="4"/>
    </row>
    <row r="64" spans="1:28" ht="10.5" customHeight="1" x14ac:dyDescent="0.25">
      <c r="A64" s="21" t="s">
        <v>84</v>
      </c>
      <c r="B64" s="20"/>
      <c r="C64" s="13"/>
      <c r="D64" s="20"/>
      <c r="E64" s="13"/>
      <c r="F64" s="20"/>
      <c r="G64" s="13"/>
      <c r="H64" s="20"/>
      <c r="I64" s="13"/>
      <c r="J64" s="20"/>
      <c r="K64" s="13"/>
      <c r="L64" s="20"/>
      <c r="M64" s="13"/>
      <c r="N64" s="20"/>
      <c r="O64" s="13"/>
      <c r="P64" s="20"/>
      <c r="Q64" s="12"/>
      <c r="R64" s="20"/>
      <c r="S64" s="12"/>
      <c r="T64" s="20"/>
      <c r="U64" s="20"/>
      <c r="V64" s="20"/>
      <c r="W64" s="20"/>
      <c r="X64" s="20"/>
      <c r="Y64" s="1"/>
      <c r="Z64" s="1"/>
      <c r="AA64" s="1"/>
    </row>
    <row r="65" spans="1:27" ht="10.5" customHeight="1" x14ac:dyDescent="0.25">
      <c r="A65" s="21" t="s">
        <v>24</v>
      </c>
      <c r="B65" s="20"/>
      <c r="C65" s="13"/>
      <c r="D65" s="20"/>
      <c r="E65" s="13"/>
      <c r="F65" s="20"/>
      <c r="G65" s="13"/>
      <c r="H65" s="20"/>
      <c r="I65" s="13"/>
      <c r="J65" s="20"/>
      <c r="K65" s="13"/>
      <c r="L65" s="20"/>
      <c r="M65" s="13"/>
      <c r="N65" s="20"/>
      <c r="O65" s="13"/>
      <c r="P65" s="20"/>
      <c r="Q65" s="12"/>
      <c r="R65" s="20"/>
      <c r="S65" s="12"/>
      <c r="T65" s="20"/>
      <c r="U65" s="20"/>
      <c r="V65" s="20"/>
      <c r="W65" s="20"/>
      <c r="X65" s="20"/>
      <c r="Y65" s="1"/>
      <c r="Z65" s="1"/>
      <c r="AA65" s="1"/>
    </row>
    <row r="66" spans="1:27" ht="10.5" customHeight="1" x14ac:dyDescent="0.25">
      <c r="A66" s="21" t="s">
        <v>23</v>
      </c>
      <c r="B66" s="20"/>
      <c r="C66" s="13"/>
      <c r="D66" s="13"/>
      <c r="E66" s="13"/>
      <c r="F66" s="13"/>
      <c r="G66" s="13"/>
      <c r="H66" s="13"/>
      <c r="I66" s="13"/>
      <c r="J66" s="13"/>
      <c r="K66" s="13"/>
      <c r="L66" s="13"/>
      <c r="M66" s="13"/>
      <c r="N66" s="13"/>
      <c r="O66" s="13"/>
      <c r="P66" s="13"/>
      <c r="Q66" s="13"/>
      <c r="R66" s="13"/>
      <c r="S66" s="13"/>
      <c r="T66" s="13"/>
      <c r="U66" s="13"/>
      <c r="V66" s="13"/>
      <c r="W66" s="13"/>
      <c r="X66" s="13"/>
      <c r="Y66" s="1"/>
      <c r="Z66" s="1"/>
      <c r="AA66" s="1"/>
    </row>
    <row r="67" spans="1:27" ht="10.5" customHeight="1" x14ac:dyDescent="0.25">
      <c r="A67" s="15" t="s">
        <v>22</v>
      </c>
      <c r="B67" s="20"/>
      <c r="C67" s="13"/>
      <c r="D67" s="13"/>
      <c r="E67" s="13"/>
      <c r="F67" s="13"/>
      <c r="G67" s="13"/>
      <c r="H67" s="13"/>
      <c r="I67" s="13"/>
      <c r="J67" s="13"/>
      <c r="K67" s="13"/>
      <c r="L67" s="13"/>
      <c r="M67" s="13"/>
      <c r="N67" s="13"/>
      <c r="O67" s="13"/>
      <c r="P67" s="13"/>
      <c r="Q67" s="13"/>
      <c r="R67" s="13"/>
      <c r="S67" s="13"/>
      <c r="T67" s="13"/>
      <c r="U67" s="13"/>
      <c r="V67" s="13"/>
      <c r="W67" s="13"/>
      <c r="X67" s="13"/>
      <c r="Y67" s="1"/>
      <c r="Z67" s="1"/>
      <c r="AA67" s="1"/>
    </row>
    <row r="68" spans="1:27" ht="10.5" customHeight="1" x14ac:dyDescent="0.25">
      <c r="A68" s="21" t="s">
        <v>21</v>
      </c>
      <c r="B68" s="20"/>
      <c r="C68" s="13"/>
      <c r="D68" s="13"/>
      <c r="E68" s="13"/>
      <c r="F68" s="13"/>
      <c r="G68" s="13"/>
      <c r="H68" s="13"/>
      <c r="I68" s="13"/>
      <c r="J68" s="13"/>
      <c r="K68" s="13"/>
      <c r="L68" s="13"/>
      <c r="M68" s="13"/>
      <c r="N68" s="13"/>
      <c r="O68" s="13"/>
      <c r="P68" s="13"/>
      <c r="Q68" s="13"/>
      <c r="R68" s="13"/>
      <c r="S68" s="13"/>
      <c r="T68" s="13"/>
      <c r="U68" s="13"/>
      <c r="V68" s="13"/>
      <c r="W68" s="13"/>
      <c r="X68" s="13"/>
      <c r="Y68" s="4"/>
      <c r="Z68" s="4"/>
      <c r="AA68" s="4"/>
    </row>
    <row r="69" spans="1:27" ht="10.5" customHeight="1" x14ac:dyDescent="0.25">
      <c r="A69" s="19" t="s">
        <v>20</v>
      </c>
      <c r="B69" s="18"/>
      <c r="C69" s="13"/>
      <c r="D69" s="18"/>
      <c r="E69" s="13"/>
      <c r="F69" s="18"/>
      <c r="G69" s="13"/>
      <c r="H69" s="18"/>
      <c r="I69" s="13"/>
      <c r="J69" s="18"/>
      <c r="K69" s="13"/>
      <c r="L69" s="18"/>
      <c r="M69" s="13"/>
      <c r="N69" s="18"/>
      <c r="O69" s="13"/>
      <c r="P69" s="18"/>
      <c r="Q69" s="12"/>
      <c r="R69" s="18"/>
      <c r="S69" s="12"/>
      <c r="T69" s="18"/>
      <c r="U69" s="18"/>
      <c r="V69" s="18"/>
      <c r="W69" s="18"/>
      <c r="X69" s="18"/>
      <c r="Y69" s="4"/>
      <c r="Z69" s="4"/>
      <c r="AA69" s="4"/>
    </row>
    <row r="70" spans="1:27" ht="10.5" customHeight="1" x14ac:dyDescent="0.25">
      <c r="A70" s="19" t="s">
        <v>19</v>
      </c>
      <c r="B70" s="18"/>
      <c r="C70" s="13"/>
      <c r="D70" s="18"/>
      <c r="E70" s="13"/>
      <c r="F70" s="18"/>
      <c r="G70" s="13"/>
      <c r="H70" s="18"/>
      <c r="I70" s="13"/>
      <c r="J70" s="18"/>
      <c r="K70" s="13"/>
      <c r="L70" s="18"/>
      <c r="M70" s="13"/>
      <c r="N70" s="18"/>
      <c r="O70" s="13"/>
      <c r="P70" s="18"/>
      <c r="Q70" s="12"/>
      <c r="R70" s="18"/>
      <c r="S70" s="12"/>
      <c r="T70" s="18"/>
      <c r="U70" s="18"/>
      <c r="V70" s="18"/>
      <c r="W70" s="18"/>
      <c r="X70" s="18"/>
      <c r="Y70" s="1"/>
      <c r="Z70" s="1"/>
      <c r="AA70" s="1"/>
    </row>
    <row r="71" spans="1:27" ht="10.5" customHeight="1" x14ac:dyDescent="0.25">
      <c r="A71" s="15" t="s">
        <v>88</v>
      </c>
      <c r="B71" s="11"/>
      <c r="C71" s="13"/>
      <c r="D71" s="11"/>
      <c r="E71" s="13"/>
      <c r="F71" s="11"/>
      <c r="G71" s="13"/>
      <c r="H71" s="11"/>
      <c r="I71" s="13"/>
      <c r="J71" s="11"/>
      <c r="K71" s="13"/>
      <c r="L71" s="11"/>
      <c r="M71" s="17"/>
      <c r="N71" s="11"/>
      <c r="O71" s="13"/>
      <c r="P71" s="11"/>
      <c r="Q71" s="13"/>
      <c r="R71" s="11"/>
      <c r="S71" s="13"/>
      <c r="T71" s="11"/>
      <c r="U71" s="11"/>
      <c r="V71" s="11"/>
      <c r="W71" s="11"/>
      <c r="X71" s="11"/>
      <c r="Y71" s="4"/>
      <c r="Z71" s="4"/>
      <c r="AA71" s="4"/>
    </row>
    <row r="72" spans="1:27" ht="10.5" customHeight="1" x14ac:dyDescent="0.25">
      <c r="A72" s="15" t="s">
        <v>18</v>
      </c>
      <c r="B72" s="11"/>
      <c r="C72" s="13"/>
      <c r="D72" s="11"/>
      <c r="E72" s="13"/>
      <c r="F72" s="11"/>
      <c r="G72" s="13"/>
      <c r="H72" s="11"/>
      <c r="I72" s="13"/>
      <c r="J72" s="11"/>
      <c r="K72" s="13"/>
      <c r="L72" s="11"/>
      <c r="M72" s="17"/>
      <c r="N72" s="11"/>
      <c r="O72" s="13"/>
      <c r="P72" s="11"/>
      <c r="Q72" s="13"/>
      <c r="R72" s="11"/>
      <c r="S72" s="13"/>
      <c r="T72" s="11"/>
      <c r="U72" s="11"/>
      <c r="V72" s="16" t="s">
        <v>17</v>
      </c>
      <c r="W72" s="16" t="s">
        <v>16</v>
      </c>
      <c r="X72" s="16" t="s">
        <v>13</v>
      </c>
      <c r="Y72" s="4"/>
      <c r="Z72" s="4"/>
      <c r="AA72" s="4"/>
    </row>
    <row r="73" spans="1:27" ht="10.5" customHeight="1" x14ac:dyDescent="0.25">
      <c r="A73" s="15" t="s">
        <v>72</v>
      </c>
      <c r="B73" s="11"/>
      <c r="C73" s="14"/>
      <c r="D73" s="11"/>
      <c r="E73" s="14"/>
      <c r="F73" s="11"/>
      <c r="G73" s="14"/>
      <c r="H73" s="11"/>
      <c r="I73" s="14"/>
      <c r="J73" s="11"/>
      <c r="K73" s="14"/>
      <c r="L73" s="11"/>
      <c r="M73" s="12"/>
      <c r="N73" s="11"/>
      <c r="O73" s="14"/>
      <c r="P73" s="11"/>
      <c r="Q73" s="13"/>
      <c r="R73" s="11"/>
      <c r="S73" s="12"/>
      <c r="T73" s="11"/>
      <c r="U73" s="11"/>
      <c r="V73" s="10" t="s">
        <v>15</v>
      </c>
      <c r="W73" s="10" t="s">
        <v>15</v>
      </c>
      <c r="X73" s="10" t="s">
        <v>15</v>
      </c>
      <c r="Y73" s="4"/>
      <c r="Z73" s="4"/>
      <c r="AA73" s="4"/>
    </row>
    <row r="74" spans="1:27" ht="10.5" customHeight="1" x14ac:dyDescent="0.25">
      <c r="A74" s="9"/>
      <c r="B74" s="7"/>
      <c r="C74" s="5"/>
      <c r="D74" s="7"/>
      <c r="E74" s="5"/>
      <c r="F74" s="7"/>
      <c r="G74" s="5"/>
      <c r="H74" s="7"/>
      <c r="I74" s="5"/>
      <c r="J74" s="7"/>
      <c r="K74" s="5"/>
      <c r="L74" s="7"/>
      <c r="N74" s="7"/>
      <c r="O74" s="5"/>
      <c r="P74" s="7"/>
      <c r="Q74" s="4"/>
      <c r="R74" s="7"/>
      <c r="T74" s="7"/>
      <c r="U74" s="7"/>
      <c r="V74" s="8"/>
      <c r="W74" s="8"/>
      <c r="X74" s="8"/>
      <c r="Y74" s="4"/>
      <c r="Z74" s="4"/>
      <c r="AA74" s="4"/>
    </row>
    <row r="75" spans="1:27" ht="10.5" customHeight="1" x14ac:dyDescent="0.25">
      <c r="A75" s="9"/>
      <c r="B75" s="7"/>
      <c r="C75" s="5"/>
      <c r="D75" s="7"/>
      <c r="E75" s="5"/>
      <c r="F75" s="7"/>
      <c r="G75" s="5"/>
      <c r="H75" s="7"/>
      <c r="I75" s="5"/>
      <c r="J75" s="7"/>
      <c r="K75" s="5"/>
      <c r="L75" s="7"/>
      <c r="N75" s="7"/>
      <c r="O75" s="5"/>
      <c r="P75" s="7"/>
      <c r="Q75" s="4"/>
      <c r="R75" s="7"/>
      <c r="T75" s="7"/>
      <c r="U75" s="7"/>
      <c r="V75" s="8"/>
      <c r="W75" s="8"/>
      <c r="X75" s="8"/>
      <c r="Y75" s="4"/>
      <c r="Z75" s="4"/>
      <c r="AA75" s="4"/>
    </row>
    <row r="76" spans="1:27" ht="10.5" customHeight="1" x14ac:dyDescent="0.25">
      <c r="A76" s="7" t="s">
        <v>14</v>
      </c>
      <c r="B76" s="7"/>
      <c r="D76" s="7"/>
      <c r="F76" s="7"/>
      <c r="H76" s="7"/>
      <c r="J76" s="7"/>
      <c r="L76" s="7"/>
      <c r="N76" s="7"/>
      <c r="P76" s="7"/>
      <c r="R76" s="7"/>
      <c r="T76" s="7"/>
      <c r="Y76" s="4"/>
      <c r="Z76" s="4"/>
      <c r="AA76" s="4"/>
    </row>
    <row r="77" spans="1:27" ht="10.5" customHeight="1" x14ac:dyDescent="0.25">
      <c r="A77" s="7"/>
      <c r="B77" s="7"/>
      <c r="C77" s="5"/>
      <c r="D77" s="7"/>
      <c r="E77" s="5"/>
      <c r="F77" s="7"/>
      <c r="G77" s="5"/>
      <c r="H77" s="7"/>
      <c r="I77" s="4"/>
      <c r="J77" s="7"/>
      <c r="K77" s="4"/>
      <c r="L77" s="7"/>
      <c r="M77" s="4"/>
      <c r="N77" s="7"/>
      <c r="O77" s="4"/>
      <c r="P77" s="7"/>
      <c r="Q77" s="4"/>
      <c r="R77" s="7"/>
      <c r="S77" s="4"/>
      <c r="T77" s="7"/>
      <c r="U77" s="4"/>
      <c r="V77" s="4"/>
      <c r="W77" s="4"/>
      <c r="X77" s="4"/>
      <c r="Y77" s="4"/>
      <c r="Z77" s="4"/>
      <c r="AA77" s="4"/>
    </row>
    <row r="78" spans="1:27" ht="10.5" customHeight="1" x14ac:dyDescent="0.25">
      <c r="C78" s="5"/>
    </row>
    <row r="79" spans="1:27" ht="10.5" customHeight="1" x14ac:dyDescent="0.25">
      <c r="C79" s="4">
        <f t="shared" ref="C79:X79" si="8">SUM(C10:C36)-C9</f>
        <v>0</v>
      </c>
      <c r="D79" s="4">
        <f t="shared" si="8"/>
        <v>0</v>
      </c>
      <c r="E79" s="4">
        <f t="shared" si="8"/>
        <v>0</v>
      </c>
      <c r="F79" s="4">
        <f t="shared" si="8"/>
        <v>0</v>
      </c>
      <c r="G79" s="4">
        <f t="shared" si="8"/>
        <v>0</v>
      </c>
      <c r="H79" s="4">
        <f t="shared" si="8"/>
        <v>0</v>
      </c>
      <c r="I79" s="4">
        <f t="shared" si="8"/>
        <v>0</v>
      </c>
      <c r="J79" s="4">
        <f t="shared" si="8"/>
        <v>0</v>
      </c>
      <c r="K79" s="4">
        <f t="shared" si="8"/>
        <v>0</v>
      </c>
      <c r="L79" s="4">
        <f t="shared" si="8"/>
        <v>0</v>
      </c>
      <c r="M79" s="4">
        <f t="shared" si="8"/>
        <v>0</v>
      </c>
      <c r="N79" s="4">
        <f t="shared" si="8"/>
        <v>0</v>
      </c>
      <c r="O79" s="4">
        <f t="shared" si="8"/>
        <v>0</v>
      </c>
      <c r="P79" s="4">
        <f t="shared" si="8"/>
        <v>0</v>
      </c>
      <c r="Q79" s="4">
        <f t="shared" si="8"/>
        <v>0</v>
      </c>
      <c r="R79" s="4">
        <f t="shared" si="8"/>
        <v>0</v>
      </c>
      <c r="S79" s="4">
        <f t="shared" si="8"/>
        <v>0</v>
      </c>
      <c r="T79" s="4">
        <f t="shared" si="8"/>
        <v>0</v>
      </c>
      <c r="U79" s="4">
        <f t="shared" si="8"/>
        <v>0</v>
      </c>
      <c r="V79" s="4">
        <f t="shared" si="8"/>
        <v>0</v>
      </c>
      <c r="W79" s="4">
        <f t="shared" si="8"/>
        <v>0</v>
      </c>
      <c r="X79" s="4">
        <f t="shared" si="8"/>
        <v>0</v>
      </c>
    </row>
    <row r="80" spans="1:27" ht="10.5" customHeight="1" x14ac:dyDescent="0.25">
      <c r="C80" s="5">
        <f t="shared" ref="C80:X80" si="9">SUM(C40:C47)-C39</f>
        <v>0</v>
      </c>
      <c r="D80" s="5">
        <f t="shared" si="9"/>
        <v>0</v>
      </c>
      <c r="E80" s="5">
        <f t="shared" si="9"/>
        <v>0</v>
      </c>
      <c r="F80" s="5">
        <f t="shared" si="9"/>
        <v>0</v>
      </c>
      <c r="G80" s="5">
        <f t="shared" si="9"/>
        <v>0</v>
      </c>
      <c r="H80" s="5">
        <f t="shared" si="9"/>
        <v>0</v>
      </c>
      <c r="I80" s="5">
        <f t="shared" si="9"/>
        <v>0</v>
      </c>
      <c r="J80" s="5">
        <f t="shared" si="9"/>
        <v>0</v>
      </c>
      <c r="K80" s="5">
        <f t="shared" si="9"/>
        <v>0</v>
      </c>
      <c r="L80" s="5">
        <f t="shared" si="9"/>
        <v>0</v>
      </c>
      <c r="M80" s="5">
        <f t="shared" si="9"/>
        <v>0</v>
      </c>
      <c r="N80" s="5">
        <f t="shared" si="9"/>
        <v>0</v>
      </c>
      <c r="O80" s="5">
        <f t="shared" si="9"/>
        <v>0</v>
      </c>
      <c r="P80" s="5">
        <f t="shared" si="9"/>
        <v>0</v>
      </c>
      <c r="Q80" s="5">
        <f t="shared" si="9"/>
        <v>0</v>
      </c>
      <c r="R80" s="5">
        <f t="shared" si="9"/>
        <v>0</v>
      </c>
      <c r="S80" s="5">
        <f t="shared" si="9"/>
        <v>0</v>
      </c>
      <c r="T80" s="5">
        <f t="shared" si="9"/>
        <v>0</v>
      </c>
      <c r="U80" s="5">
        <f t="shared" si="9"/>
        <v>0</v>
      </c>
      <c r="V80" s="5">
        <f t="shared" si="9"/>
        <v>0</v>
      </c>
      <c r="W80" s="5">
        <f t="shared" si="9"/>
        <v>0</v>
      </c>
      <c r="X80" s="5">
        <f t="shared" si="9"/>
        <v>0</v>
      </c>
    </row>
    <row r="81" spans="1:24" ht="10.5" customHeight="1" x14ac:dyDescent="0.25">
      <c r="C81" s="5">
        <f>C61-C39</f>
        <v>0</v>
      </c>
      <c r="D81" s="5">
        <f t="shared" ref="D81:R81" si="10">D61-D39</f>
        <v>0</v>
      </c>
      <c r="E81" s="5">
        <f t="shared" si="10"/>
        <v>0</v>
      </c>
      <c r="F81" s="5">
        <f t="shared" si="10"/>
        <v>0</v>
      </c>
      <c r="G81" s="5">
        <f t="shared" si="10"/>
        <v>0</v>
      </c>
      <c r="H81" s="5">
        <f t="shared" si="10"/>
        <v>0</v>
      </c>
      <c r="I81" s="5">
        <f t="shared" si="10"/>
        <v>0</v>
      </c>
      <c r="J81" s="5">
        <f t="shared" si="10"/>
        <v>0</v>
      </c>
      <c r="K81" s="5">
        <f t="shared" si="10"/>
        <v>0</v>
      </c>
      <c r="L81" s="5">
        <f t="shared" si="10"/>
        <v>0</v>
      </c>
      <c r="M81" s="5">
        <f t="shared" si="10"/>
        <v>0</v>
      </c>
      <c r="N81" s="5">
        <f t="shared" si="10"/>
        <v>0</v>
      </c>
      <c r="O81" s="5">
        <f t="shared" si="10"/>
        <v>0</v>
      </c>
      <c r="P81" s="5">
        <f t="shared" si="10"/>
        <v>0</v>
      </c>
      <c r="Q81" s="5">
        <f t="shared" si="10"/>
        <v>0</v>
      </c>
      <c r="R81" s="5">
        <f t="shared" si="10"/>
        <v>0</v>
      </c>
      <c r="S81" s="5">
        <f>S61-S39</f>
        <v>0</v>
      </c>
      <c r="T81" s="5">
        <f t="shared" ref="T81:X81" si="11">T61-T39</f>
        <v>0</v>
      </c>
      <c r="U81" s="5">
        <f t="shared" si="11"/>
        <v>0</v>
      </c>
      <c r="V81" s="5">
        <f t="shared" si="11"/>
        <v>0</v>
      </c>
      <c r="W81" s="5">
        <f t="shared" si="11"/>
        <v>0</v>
      </c>
      <c r="X81" s="5">
        <f t="shared" si="11"/>
        <v>0</v>
      </c>
    </row>
    <row r="82" spans="1:24" ht="10.5" customHeight="1" x14ac:dyDescent="0.25">
      <c r="C82" s="5">
        <f t="shared" ref="C82:X82" si="12">C39-C16</f>
        <v>0</v>
      </c>
      <c r="D82" s="5">
        <f t="shared" si="12"/>
        <v>0</v>
      </c>
      <c r="E82" s="5">
        <f t="shared" si="12"/>
        <v>0</v>
      </c>
      <c r="F82" s="5">
        <f t="shared" si="12"/>
        <v>0</v>
      </c>
      <c r="G82" s="5">
        <f t="shared" si="12"/>
        <v>0</v>
      </c>
      <c r="H82" s="5">
        <f t="shared" si="12"/>
        <v>0</v>
      </c>
      <c r="I82" s="5">
        <f t="shared" si="12"/>
        <v>0</v>
      </c>
      <c r="J82" s="5">
        <f t="shared" si="12"/>
        <v>0</v>
      </c>
      <c r="K82" s="5">
        <f t="shared" si="12"/>
        <v>0</v>
      </c>
      <c r="L82" s="5">
        <f t="shared" si="12"/>
        <v>0</v>
      </c>
      <c r="M82" s="5">
        <f t="shared" si="12"/>
        <v>0</v>
      </c>
      <c r="N82" s="5">
        <f t="shared" si="12"/>
        <v>0</v>
      </c>
      <c r="O82" s="5">
        <f t="shared" si="12"/>
        <v>0</v>
      </c>
      <c r="P82" s="5">
        <f t="shared" si="12"/>
        <v>0</v>
      </c>
      <c r="Q82" s="5">
        <f t="shared" si="12"/>
        <v>0</v>
      </c>
      <c r="R82" s="5">
        <f t="shared" si="12"/>
        <v>0</v>
      </c>
      <c r="S82" s="5">
        <f t="shared" si="12"/>
        <v>0</v>
      </c>
      <c r="T82" s="5">
        <f t="shared" si="12"/>
        <v>0</v>
      </c>
      <c r="U82" s="5">
        <f t="shared" si="12"/>
        <v>0</v>
      </c>
      <c r="V82" s="5">
        <f t="shared" si="12"/>
        <v>0</v>
      </c>
      <c r="W82" s="5">
        <f t="shared" si="12"/>
        <v>0</v>
      </c>
      <c r="X82" s="5">
        <f t="shared" si="12"/>
        <v>0</v>
      </c>
    </row>
    <row r="83" spans="1:24" ht="10.5" customHeight="1" x14ac:dyDescent="0.25">
      <c r="C83" s="6">
        <f>SUM(C79:X82)</f>
        <v>0</v>
      </c>
      <c r="D83" s="5"/>
      <c r="E83" s="5"/>
      <c r="F83" s="5"/>
      <c r="G83" s="5"/>
      <c r="H83" s="5"/>
      <c r="I83" s="5"/>
      <c r="J83" s="5"/>
      <c r="K83" s="5"/>
      <c r="L83" s="5"/>
      <c r="M83" s="5"/>
      <c r="N83" s="5"/>
      <c r="O83" s="5"/>
      <c r="P83" s="5"/>
      <c r="Q83" s="5"/>
      <c r="R83" s="5"/>
      <c r="S83" s="5"/>
      <c r="T83" s="5"/>
      <c r="U83" s="5"/>
      <c r="V83" s="5"/>
      <c r="W83" s="5"/>
      <c r="X83" s="5"/>
    </row>
    <row r="87" spans="1:24" ht="10.5" customHeight="1" x14ac:dyDescent="0.25">
      <c r="A87" s="4"/>
      <c r="B87" s="4"/>
    </row>
  </sheetData>
  <mergeCells count="54">
    <mergeCell ref="U59:X59"/>
    <mergeCell ref="U60:X60"/>
    <mergeCell ref="U7:X7"/>
    <mergeCell ref="U8:X8"/>
    <mergeCell ref="U36:X36"/>
    <mergeCell ref="U48:X48"/>
    <mergeCell ref="U37:X37"/>
    <mergeCell ref="U38:X38"/>
    <mergeCell ref="U39:X39"/>
    <mergeCell ref="U47:X47"/>
    <mergeCell ref="U40:X40"/>
    <mergeCell ref="U41:X41"/>
    <mergeCell ref="U42:X42"/>
    <mergeCell ref="U43:X43"/>
    <mergeCell ref="U44:X44"/>
    <mergeCell ref="U45:X45"/>
    <mergeCell ref="U19:X19"/>
    <mergeCell ref="U20:X20"/>
    <mergeCell ref="U21:X21"/>
    <mergeCell ref="U22:X22"/>
    <mergeCell ref="U23:X23"/>
    <mergeCell ref="U14:X14"/>
    <mergeCell ref="U15:X15"/>
    <mergeCell ref="U16:X16"/>
    <mergeCell ref="U17:X17"/>
    <mergeCell ref="U18:X18"/>
    <mergeCell ref="U9:X9"/>
    <mergeCell ref="U10:X10"/>
    <mergeCell ref="U11:X11"/>
    <mergeCell ref="U12:X12"/>
    <mergeCell ref="U13:X13"/>
    <mergeCell ref="U57:X57"/>
    <mergeCell ref="U24:X24"/>
    <mergeCell ref="U25:X25"/>
    <mergeCell ref="U26:X26"/>
    <mergeCell ref="U27:X27"/>
    <mergeCell ref="U28:X28"/>
    <mergeCell ref="U46:X46"/>
    <mergeCell ref="U58:X58"/>
    <mergeCell ref="U29:X29"/>
    <mergeCell ref="U35:X35"/>
    <mergeCell ref="U50:X50"/>
    <mergeCell ref="U61:X61"/>
    <mergeCell ref="U30:X30"/>
    <mergeCell ref="U31:X31"/>
    <mergeCell ref="U32:X32"/>
    <mergeCell ref="U33:X33"/>
    <mergeCell ref="U34:X34"/>
    <mergeCell ref="U49:X49"/>
    <mergeCell ref="U52:X52"/>
    <mergeCell ref="U53:X53"/>
    <mergeCell ref="U54:X54"/>
    <mergeCell ref="U55:X55"/>
    <mergeCell ref="U56:X56"/>
  </mergeCells>
  <printOptions horizontalCentered="1"/>
  <pageMargins left="0.19685039370078741" right="0.19685039370078741" top="0.47244094488188981" bottom="0.82677165354330717" header="0.51181102362204722" footer="0.51181102362204722"/>
  <pageSetup paperSize="9" orientation="portrait" r:id="rId1"/>
  <headerFooter alignWithMargins="0">
    <oddFooter>&amp;L&amp;"Arial Narrow,Normal"&amp;8Service de la statistique du canton de Fribourg-MHT
&amp;Z&amp;F-&amp;D-&amp;T&amp;R&amp;"Arial Narrow,Normal"&amp;8&amp;P/&amp;N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te156</vt:lpstr>
      <vt:lpstr>T156_old</vt:lpstr>
      <vt:lpstr>T156_old!Zone_d_impression</vt:lpstr>
      <vt:lpstr>'te156'!Zone_d_impression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Tille Marie-Hélène</dc:creator>
  <cp:lastModifiedBy>Pittet Natalia Libertad</cp:lastModifiedBy>
  <cp:lastPrinted>2024-01-10T20:55:02Z</cp:lastPrinted>
  <dcterms:created xsi:type="dcterms:W3CDTF">2015-10-19T07:50:42Z</dcterms:created>
  <dcterms:modified xsi:type="dcterms:W3CDTF">2024-01-24T17:43:55Z</dcterms:modified>
</cp:coreProperties>
</file>