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c informatique\Internet - intranet - Assistant taxation\2025\"/>
    </mc:Choice>
  </mc:AlternateContent>
  <xr:revisionPtr revIDLastSave="0" documentId="13_ncr:1_{32B02729-29C1-44E5-93CE-987A484E2FA5}" xr6:coauthVersionLast="47" xr6:coauthVersionMax="47" xr10:uidLastSave="{00000000-0000-0000-0000-000000000000}"/>
  <bookViews>
    <workbookView xWindow="-120" yWindow="-120" windowWidth="29040" windowHeight="15720" xr2:uid="{8BEAFD76-FBDD-4549-A650-115F953C7DFF}"/>
  </bookViews>
  <sheets>
    <sheet name="PM" sheetId="9" r:id="rId1"/>
    <sheet name="APM" sheetId="8" r:id="rId2"/>
    <sheet name="taux 2025 communes" sheetId="23" r:id="rId3"/>
    <sheet name="taux 2025 cath." sheetId="22" r:id="rId4"/>
    <sheet name="taux 2025 réf." sheetId="24" r:id="rId5"/>
    <sheet name="taux 2024 communes" sheetId="19" state="hidden" r:id="rId6"/>
    <sheet name="taux 2024 cath." sheetId="21" state="hidden" r:id="rId7"/>
    <sheet name="taux 2024 réf." sheetId="20" state="hidden" r:id="rId8"/>
  </sheets>
  <definedNames>
    <definedName name="_xlnm.Print_Area" localSheetId="1">APM!$A$1:$D$46</definedName>
    <definedName name="_xlnm.Print_Area" localSheetId="0">PM!$A$1:$D$42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  <c r="D11" i="9" s="1"/>
  <c r="D12" i="9" l="1"/>
  <c r="D13" i="9" s="1"/>
  <c r="D10" i="8"/>
  <c r="D9" i="8"/>
  <c r="D11" i="8" s="1"/>
  <c r="D14" i="9" l="1"/>
  <c r="D15" i="9" s="1"/>
  <c r="D16" i="9" s="1"/>
  <c r="D12" i="8"/>
  <c r="D13" i="8" s="1"/>
  <c r="D14" i="8" s="1"/>
  <c r="D15" i="8" l="1"/>
  <c r="D16" i="8"/>
  <c r="D20" i="8"/>
  <c r="E22" i="8"/>
  <c r="D23" i="8"/>
  <c r="D24" i="8"/>
  <c r="G24" i="8"/>
  <c r="D25" i="8"/>
  <c r="G25" i="8"/>
  <c r="D26" i="8"/>
  <c r="D27" i="8"/>
  <c r="H27" i="8"/>
  <c r="D28" i="8"/>
  <c r="D32" i="8"/>
  <c r="D34" i="8"/>
  <c r="D37" i="8"/>
  <c r="D38" i="8"/>
  <c r="D39" i="8"/>
  <c r="D40" i="8"/>
  <c r="D41" i="8"/>
  <c r="D43" i="8"/>
  <c r="D45" i="8"/>
  <c r="E16" i="9"/>
  <c r="D17" i="9"/>
  <c r="D18" i="9"/>
  <c r="E22" i="9"/>
  <c r="D23" i="9"/>
  <c r="G23" i="9"/>
  <c r="D24" i="9"/>
  <c r="D25" i="9"/>
  <c r="D26" i="9"/>
  <c r="D30" i="9"/>
  <c r="D32" i="9"/>
  <c r="D35" i="9"/>
  <c r="D36" i="9"/>
  <c r="D37" i="9"/>
  <c r="D39" i="9"/>
  <c r="D41" i="9"/>
</calcChain>
</file>

<file path=xl/sharedStrings.xml><?xml version="1.0" encoding="utf-8"?>
<sst xmlns="http://schemas.openxmlformats.org/spreadsheetml/2006/main" count="1662" uniqueCount="458">
  <si>
    <t>Calcul provision pour impôt</t>
  </si>
  <si>
    <t>Associations, fondations, APM</t>
  </si>
  <si>
    <t>Période fiscale</t>
  </si>
  <si>
    <t>But idéal</t>
  </si>
  <si>
    <t>répondre par oui ou non</t>
  </si>
  <si>
    <t>Impôt sur le capital</t>
  </si>
  <si>
    <t>Fortune nette</t>
  </si>
  <si>
    <t xml:space="preserve">Impôt art. 122 LICD </t>
  </si>
  <si>
    <t>Impôt art. 120a LICD (but idéal)</t>
  </si>
  <si>
    <t>Total de l'impôt sur le capital</t>
  </si>
  <si>
    <t>Réduction en %</t>
  </si>
  <si>
    <t>Répartition intercantonale</t>
  </si>
  <si>
    <t>Imputation de l'impôt sur le bénéfice</t>
  </si>
  <si>
    <t>Impôt sur le capital dû dans le canton</t>
  </si>
  <si>
    <t>Impôt sur le bénéfice</t>
  </si>
  <si>
    <t>Bénéfice manif. extraord. art. 113 LICD</t>
  </si>
  <si>
    <t>Bénéfice activité ordinaire avant impôt</t>
  </si>
  <si>
    <t>Impôt cantonal art. 113 LICD</t>
  </si>
  <si>
    <t>Impôt cantonal art. 108a LICD</t>
  </si>
  <si>
    <t>Total impôt cantonal</t>
  </si>
  <si>
    <t>Total impôts</t>
  </si>
  <si>
    <t>Impôts cantonaux totaux</t>
  </si>
  <si>
    <t>Impôt commune et paroisse</t>
  </si>
  <si>
    <t>*par défaut 85%, soit 75% pour la commune et 10% pour la paroisse</t>
  </si>
  <si>
    <t>Impôt fédéral direct</t>
  </si>
  <si>
    <t>Impôt fédéral direct sur le bénéfice</t>
  </si>
  <si>
    <t>Total de l'impôt à provisionner pour le canton de Fribourg (canton siège)</t>
  </si>
  <si>
    <t>Taxe sociale</t>
  </si>
  <si>
    <t>Limite CHF 100'000.00 - Taux</t>
  </si>
  <si>
    <t>Limite CHF 200'000.00 - Taux</t>
  </si>
  <si>
    <t>Exonération, allègement</t>
  </si>
  <si>
    <t>Indiquer le % dans le canton</t>
  </si>
  <si>
    <t>uniquement but idéal</t>
  </si>
  <si>
    <t>Limite CHF 5'000.00 - Taux</t>
  </si>
  <si>
    <t>Limite CHF 20'000.00 - Taux</t>
  </si>
  <si>
    <t>*Indiquer le taux de la commune siège</t>
  </si>
  <si>
    <t>8,5% de la cote cantonale sur le bénéfice</t>
  </si>
  <si>
    <t>Impôts</t>
  </si>
  <si>
    <t>bénéfice total après impôt</t>
  </si>
  <si>
    <t>Saisir les données dans les cases bleues</t>
  </si>
  <si>
    <t>contrôle</t>
  </si>
  <si>
    <t>différence</t>
  </si>
  <si>
    <t>Impôt fédéral direct art. 66a LIFD</t>
  </si>
  <si>
    <t>Impôt fédéral direct art. 71 LIFD</t>
  </si>
  <si>
    <t>Personnes morales</t>
  </si>
  <si>
    <t>selon bilan</t>
  </si>
  <si>
    <t>Autres actifs</t>
  </si>
  <si>
    <t>Total de l'actif</t>
  </si>
  <si>
    <t>Capital imposable</t>
  </si>
  <si>
    <t>Impôt art. 121 al. 1 LICD</t>
  </si>
  <si>
    <t>Taux</t>
  </si>
  <si>
    <t>Impôt art. 121 al. 2 LICD</t>
  </si>
  <si>
    <t>Bénéfice avant impôt</t>
  </si>
  <si>
    <t>Impôt cantonal</t>
  </si>
  <si>
    <t>(à effacer)</t>
  </si>
  <si>
    <t>si inférieur à 1 = zéro</t>
  </si>
  <si>
    <t>Exon. allégement, réduction participation</t>
  </si>
  <si>
    <t>Total impôt fédéral direct</t>
  </si>
  <si>
    <t>—</t>
  </si>
  <si>
    <t>Juristische Personen</t>
  </si>
  <si>
    <t>Steuer auf dem</t>
  </si>
  <si>
    <t>Broye / Broye</t>
  </si>
  <si>
    <t>Belmont-Broye</t>
  </si>
  <si>
    <t>Châtillon</t>
  </si>
  <si>
    <t>Cheyres-Châbles</t>
  </si>
  <si>
    <t>Cugy</t>
  </si>
  <si>
    <t>Delley-Portalban</t>
  </si>
  <si>
    <t>Estavayer</t>
  </si>
  <si>
    <t>Fétigny</t>
  </si>
  <si>
    <t>Gletterens</t>
  </si>
  <si>
    <t>Lully</t>
  </si>
  <si>
    <t>Ménières</t>
  </si>
  <si>
    <t>Montagny</t>
  </si>
  <si>
    <t>Les Montets</t>
  </si>
  <si>
    <t>Nuvilly</t>
  </si>
  <si>
    <t>Prévondavaux</t>
  </si>
  <si>
    <t>St-Aubin</t>
  </si>
  <si>
    <t>Sévaz</t>
  </si>
  <si>
    <t>Surpierre</t>
  </si>
  <si>
    <t>Vallon</t>
  </si>
  <si>
    <t>Glâne / Glane</t>
  </si>
  <si>
    <t>Auboranges</t>
  </si>
  <si>
    <t>Billens-Hennens</t>
  </si>
  <si>
    <t>Chapelle</t>
  </si>
  <si>
    <t>Le Châtelard</t>
  </si>
  <si>
    <t>Châtonnaye</t>
  </si>
  <si>
    <t>Ecublens</t>
  </si>
  <si>
    <t>Grangettes</t>
  </si>
  <si>
    <t>Massonnens</t>
  </si>
  <si>
    <t>Mézières</t>
  </si>
  <si>
    <t>Montet</t>
  </si>
  <si>
    <t>Romont</t>
  </si>
  <si>
    <t>Rue</t>
  </si>
  <si>
    <t>Siviriez</t>
  </si>
  <si>
    <t>Torny</t>
  </si>
  <si>
    <t>Ursy</t>
  </si>
  <si>
    <t>Villaz</t>
  </si>
  <si>
    <t>Villorsonnens</t>
  </si>
  <si>
    <t>Vuisternens-devant-Romont</t>
  </si>
  <si>
    <t>Gruyère / Greyerz</t>
  </si>
  <si>
    <t>Bas-Intyamon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</si>
  <si>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</si>
  <si>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</si>
  <si>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</si>
  <si>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</si>
  <si>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</si>
  <si>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</si>
  <si>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</si>
  <si>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</si>
  <si>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</si>
  <si>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</si>
  <si>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</si>
  <si>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</si>
  <si>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</si>
  <si>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</si>
  <si>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</si>
  <si>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</si>
  <si>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</si>
  <si>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</si>
  <si>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</si>
  <si>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</si>
  <si>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</si>
  <si>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Val-de-Charmey</t>
  </si>
  <si>
    <t>Vaulruz</t>
  </si>
  <si>
    <t>Vuadens</t>
  </si>
  <si>
    <t>Sarine / Saane</t>
  </si>
  <si>
    <t>Arconciel</t>
  </si>
  <si>
    <t>Autigny</t>
  </si>
  <si>
    <t>Avry</t>
  </si>
  <si>
    <t>Belfaux</t>
  </si>
  <si>
    <t>La Brillaz</t>
  </si>
  <si>
    <t>Chénens</t>
  </si>
  <si>
    <t>Cottens</t>
  </si>
  <si>
    <t>Ependes</t>
  </si>
  <si>
    <t>Ferpicloz</t>
  </si>
  <si>
    <t>Fribourg / Freiburg</t>
  </si>
  <si>
    <t>Gibloux</t>
  </si>
  <si>
    <t>Givisiez</t>
  </si>
  <si>
    <t>Granges-Paccot</t>
  </si>
  <si>
    <t>Grolley</t>
  </si>
  <si>
    <t>Hauterive</t>
  </si>
  <si>
    <t>Marly</t>
  </si>
  <si>
    <t>Matran</t>
  </si>
  <si>
    <t>Le Mouret</t>
  </si>
  <si>
    <t>Neyruz</t>
  </si>
  <si>
    <t>Pierrafortscha</t>
  </si>
  <si>
    <t>Ponthaux</t>
  </si>
  <si>
    <t>Prez</t>
  </si>
  <si>
    <t>La Sonnaz</t>
  </si>
  <si>
    <t>Treyvaux</t>
  </si>
  <si>
    <t>Villars-sur-Glâne</t>
  </si>
  <si>
    <t>Villarsel-sur-Marly</t>
  </si>
  <si>
    <t>See / Lac</t>
  </si>
  <si>
    <t>Courgevaux</t>
  </si>
  <si>
    <t>Courtepin</t>
  </si>
  <si>
    <t>Cressier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</si>
  <si>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</si>
  <si>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</si>
  <si>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</si>
  <si>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</si>
  <si>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</si>
  <si>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</si>
  <si>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</si>
  <si>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Mont-Vully</t>
  </si>
  <si>
    <t>Muntelier</t>
  </si>
  <si>
    <t>Murten / Morat</t>
  </si>
  <si>
    <t>Ried</t>
  </si>
  <si>
    <t>Ulmiz</t>
  </si>
  <si>
    <t>Singine / Sense</t>
  </si>
  <si>
    <t>Alterswil</t>
  </si>
  <si>
    <t>Bösingen</t>
  </si>
  <si>
    <t>Brünisried</t>
  </si>
  <si>
    <t>Düdingen</t>
  </si>
  <si>
    <t>Giffers</t>
  </si>
  <si>
    <t>Heitenried</t>
  </si>
  <si>
    <t>Plaffeien</t>
  </si>
  <si>
    <t>Plasselb</t>
  </si>
  <si>
    <t>Rechthalten</t>
  </si>
  <si>
    <t>St. Antoni</t>
  </si>
  <si>
    <t>St. Silvester</t>
  </si>
  <si>
    <t>St. Ursen</t>
  </si>
  <si>
    <t>Schmitten</t>
  </si>
  <si>
    <t>Tafers</t>
  </si>
  <si>
    <t>Tentlingen</t>
  </si>
  <si>
    <t>Ueberstorf</t>
  </si>
  <si>
    <t>Wünnewil-Flamatt</t>
  </si>
  <si>
    <t>Veveyse / Vivisbach</t>
  </si>
  <si>
    <t>Attalens</t>
  </si>
  <si>
    <t>Bossonnens</t>
  </si>
  <si>
    <t>Châtel-St-Denis</t>
  </si>
  <si>
    <t>Le Flon</t>
  </si>
  <si>
    <t>Granges</t>
  </si>
  <si>
    <t>Remaufens</t>
  </si>
  <si>
    <t>St-Martin</t>
  </si>
  <si>
    <t>Semsales</t>
  </si>
  <si>
    <t>La Verrerie</t>
  </si>
  <si>
    <t>En % de l'impôt cantonal de base / In % der einfachen Kantonssteuer</t>
  </si>
  <si>
    <t>T18-22</t>
  </si>
  <si>
    <t>Personnes morales / Juristische Personen</t>
  </si>
  <si>
    <t>Commune / Gemeinde</t>
  </si>
  <si>
    <t>Paroisse / Pfarrei</t>
  </si>
  <si>
    <t>Gewinn</t>
  </si>
  <si>
    <t>Kapital</t>
  </si>
  <si>
    <t>Belmont</t>
  </si>
  <si>
    <t xml:space="preserve">Châtillon </t>
  </si>
  <si>
    <t xml:space="preserve">Cugy </t>
  </si>
  <si>
    <t>Delley</t>
  </si>
  <si>
    <t>Fétigny-Ménières</t>
  </si>
  <si>
    <t xml:space="preserve">Lully </t>
  </si>
  <si>
    <t xml:space="preserve">Montagny </t>
  </si>
  <si>
    <t>Mannens</t>
  </si>
  <si>
    <t>Montagny-Tours</t>
  </si>
  <si>
    <t xml:space="preserve">St-Aubin </t>
  </si>
  <si>
    <t>Carignan-Vallon</t>
  </si>
  <si>
    <t>Promasens</t>
  </si>
  <si>
    <t>Billens</t>
  </si>
  <si>
    <t xml:space="preserve">Ecublens </t>
  </si>
  <si>
    <t xml:space="preserve">Mézières </t>
  </si>
  <si>
    <t xml:space="preserve">Romont </t>
  </si>
  <si>
    <t>Siviriez-Villaraboud</t>
  </si>
  <si>
    <t>Middes-Torny-Pittet</t>
  </si>
  <si>
    <t>Torny-le-Grand</t>
  </si>
  <si>
    <t>Orsonnens</t>
  </si>
  <si>
    <t>Villarsiviriaux</t>
  </si>
  <si>
    <t>Le Crêt-Progens</t>
  </si>
  <si>
    <t>Sommentier</t>
  </si>
  <si>
    <t>Bulle-La Tour</t>
  </si>
  <si>
    <t>Le Solitou</t>
  </si>
  <si>
    <t>Vuippens</t>
  </si>
  <si>
    <t xml:space="preserve">Le Pâquier </t>
  </si>
  <si>
    <t>Avry-devant-Pont</t>
  </si>
  <si>
    <t>Corminboeuf</t>
  </si>
  <si>
    <t xml:space="preserve">Cottens </t>
  </si>
  <si>
    <t>Christ-Roi, Fribourg</t>
  </si>
  <si>
    <t>St-Jean, Fribourg</t>
  </si>
  <si>
    <t>St-Maurice, Fribourg</t>
  </si>
  <si>
    <t>St-Nicolas et St-Paul, Fribourg</t>
  </si>
  <si>
    <t>St-Pierre, Fribourg</t>
  </si>
  <si>
    <t>Ste-Thérèse, Fribourg</t>
  </si>
  <si>
    <t>Corpataux</t>
  </si>
  <si>
    <t>Farvagny</t>
  </si>
  <si>
    <t>Le Glèbe</t>
  </si>
  <si>
    <t>Rossens</t>
  </si>
  <si>
    <t>Vuisternens-en-Ogoz</t>
  </si>
  <si>
    <t xml:space="preserve">Hauterive </t>
  </si>
  <si>
    <t>Ecuvillens</t>
  </si>
  <si>
    <t xml:space="preserve">Neyruz </t>
  </si>
  <si>
    <t>Murten</t>
  </si>
  <si>
    <t>Barberêche</t>
  </si>
  <si>
    <t>Villarepos</t>
  </si>
  <si>
    <t>Wallenried</t>
  </si>
  <si>
    <t xml:space="preserve">Cressier </t>
  </si>
  <si>
    <t>Cressier-sur-Morat</t>
  </si>
  <si>
    <t>Courtion</t>
  </si>
  <si>
    <t>Sense / Singine</t>
  </si>
  <si>
    <t>Giffers-Tentlingen</t>
  </si>
  <si>
    <t>Rechthalten-Brünisried</t>
  </si>
  <si>
    <t xml:space="preserve">Alterswil </t>
  </si>
  <si>
    <t xml:space="preserve">Schmitten </t>
  </si>
  <si>
    <t>Porsel</t>
  </si>
  <si>
    <t xml:space="preserve">St-Martin </t>
  </si>
  <si>
    <t>Source: Corporation ecclésiastique du canton de Fribourg, Villars-sur-Glâne</t>
  </si>
  <si>
    <t>T18-23</t>
  </si>
  <si>
    <t>Steuer auf</t>
  </si>
  <si>
    <t>dem Gewinn</t>
  </si>
  <si>
    <t>Estavayer-le-Lac</t>
  </si>
  <si>
    <t>La Glâne - Romont</t>
  </si>
  <si>
    <t>Bulle - La Gruyère</t>
  </si>
  <si>
    <t>Fribourg</t>
  </si>
  <si>
    <t>Fribourg/Freiburg</t>
  </si>
  <si>
    <t>Cordast</t>
  </si>
  <si>
    <t>Ferenbalm</t>
  </si>
  <si>
    <t>Môtier - Vully</t>
  </si>
  <si>
    <t>Weissenstein / Rechthalten</t>
  </si>
  <si>
    <t>Wünnewil-Flamatt-Überstorf</t>
  </si>
  <si>
    <t>Châtel-St-Denis -  La Veveyse</t>
  </si>
  <si>
    <t>Source: Eglise évangélique réformée du canton de Fribourg, Morat</t>
  </si>
  <si>
    <t>Impot art. 108a LICD</t>
  </si>
  <si>
    <t>Bois-d'Amont</t>
  </si>
  <si>
    <t>Ried bei Kerzers</t>
  </si>
  <si>
    <t>Vuisternens-devant-Romont - La Joux</t>
  </si>
  <si>
    <t>Le Mouvet</t>
  </si>
  <si>
    <t>Quelle: Katholische kirchliche Körperschaft des Kantons Freiburg, Villars-sur-Glâne, t23-589</t>
  </si>
  <si>
    <t>Quelle: Evangelisch-reformierte Kirche des Kantons Freiburg, Murten, t23-590</t>
  </si>
  <si>
    <t>Coefficients et taux d'impôts communaux / Gemeindesteuerfüsse</t>
  </si>
  <si>
    <t>Impôt sur le bénéfice et le capital, en % de l'impôt cantonal de base</t>
  </si>
  <si>
    <t>Steuer auf dem Gewinn und Kapital, in % der einfachen Kantonssteuer</t>
  </si>
  <si>
    <t>2008</t>
  </si>
  <si>
    <t>2011</t>
  </si>
  <si>
    <t>2016</t>
  </si>
  <si>
    <t>2022</t>
  </si>
  <si>
    <t>2025</t>
  </si>
  <si>
    <t>2027</t>
  </si>
  <si>
    <t>2029</t>
  </si>
  <si>
    <t>2035</t>
  </si>
  <si>
    <t>2038</t>
  </si>
  <si>
    <t>2041</t>
  </si>
  <si>
    <t>Saint-Aubin</t>
  </si>
  <si>
    <t>2043</t>
  </si>
  <si>
    <t>2044</t>
  </si>
  <si>
    <t>2045</t>
  </si>
  <si>
    <t>2050</t>
  </si>
  <si>
    <t>2051</t>
  </si>
  <si>
    <t>2053</t>
  </si>
  <si>
    <t>2054</t>
  </si>
  <si>
    <t>2055</t>
  </si>
  <si>
    <t>2061</t>
  </si>
  <si>
    <t>2063</t>
  </si>
  <si>
    <t>2066</t>
  </si>
  <si>
    <t>Chapelle (Glâne)</t>
  </si>
  <si>
    <t>2067</t>
  </si>
  <si>
    <t>2068</t>
  </si>
  <si>
    <t>2072</t>
  </si>
  <si>
    <t>2079</t>
  </si>
  <si>
    <t>2086</t>
  </si>
  <si>
    <t>2087</t>
  </si>
  <si>
    <t>2089</t>
  </si>
  <si>
    <t>Montet (Glâne)</t>
  </si>
  <si>
    <t>2096</t>
  </si>
  <si>
    <t>2097</t>
  </si>
  <si>
    <t>2099</t>
  </si>
  <si>
    <t>2102</t>
  </si>
  <si>
    <t>2113</t>
  </si>
  <si>
    <t>2114</t>
  </si>
  <si>
    <t>2115</t>
  </si>
  <si>
    <t>2117</t>
  </si>
  <si>
    <t>2121</t>
  </si>
  <si>
    <t>2122</t>
  </si>
  <si>
    <t>2123</t>
  </si>
  <si>
    <t>2124</t>
  </si>
  <si>
    <t>2125</t>
  </si>
  <si>
    <t>2128</t>
  </si>
  <si>
    <t>2129</t>
  </si>
  <si>
    <t>2130</t>
  </si>
  <si>
    <t>2131</t>
  </si>
  <si>
    <t>2134</t>
  </si>
  <si>
    <t>2135</t>
  </si>
  <si>
    <t>2137</t>
  </si>
  <si>
    <t>2138</t>
  </si>
  <si>
    <t>2140</t>
  </si>
  <si>
    <t>2143</t>
  </si>
  <si>
    <t>2145</t>
  </si>
  <si>
    <t>2147</t>
  </si>
  <si>
    <t>2148</t>
  </si>
  <si>
    <t>2149</t>
  </si>
  <si>
    <t>2152</t>
  </si>
  <si>
    <t>2153</t>
  </si>
  <si>
    <t>2155</t>
  </si>
  <si>
    <t>2160</t>
  </si>
  <si>
    <t>2162</t>
  </si>
  <si>
    <t>2163</t>
  </si>
  <si>
    <t>2173</t>
  </si>
  <si>
    <t>2174</t>
  </si>
  <si>
    <t>2175</t>
  </si>
  <si>
    <t>2177</t>
  </si>
  <si>
    <t>2183</t>
  </si>
  <si>
    <t>2186</t>
  </si>
  <si>
    <t>2194</t>
  </si>
  <si>
    <t>2196</t>
  </si>
  <si>
    <t>2197</t>
  </si>
  <si>
    <t>2198</t>
  </si>
  <si>
    <t>2200</t>
  </si>
  <si>
    <t>2206</t>
  </si>
  <si>
    <t>2208</t>
  </si>
  <si>
    <t>2211</t>
  </si>
  <si>
    <t>2216</t>
  </si>
  <si>
    <t>2217</t>
  </si>
  <si>
    <t>2220</t>
  </si>
  <si>
    <t>2226</t>
  </si>
  <si>
    <t>2228</t>
  </si>
  <si>
    <t>2230</t>
  </si>
  <si>
    <t>2233</t>
  </si>
  <si>
    <t>2234</t>
  </si>
  <si>
    <t>2235</t>
  </si>
  <si>
    <t>2236</t>
  </si>
  <si>
    <t>2237</t>
  </si>
  <si>
    <t>2238</t>
  </si>
  <si>
    <t>Lac / See</t>
  </si>
  <si>
    <t>2250</t>
  </si>
  <si>
    <t>2254</t>
  </si>
  <si>
    <t>2257</t>
  </si>
  <si>
    <t>2258</t>
  </si>
  <si>
    <t>2261</t>
  </si>
  <si>
    <t>2262</t>
  </si>
  <si>
    <t>2265</t>
  </si>
  <si>
    <t>2266</t>
  </si>
  <si>
    <t>2271</t>
  </si>
  <si>
    <t>Meyriez / Merlach</t>
  </si>
  <si>
    <t>2272</t>
  </si>
  <si>
    <t>2274</t>
  </si>
  <si>
    <t>2275</t>
  </si>
  <si>
    <t>2276</t>
  </si>
  <si>
    <t>2278</t>
  </si>
  <si>
    <t>2284</t>
  </si>
  <si>
    <t>2292</t>
  </si>
  <si>
    <t>2293</t>
  </si>
  <si>
    <t>2294</t>
  </si>
  <si>
    <t>2295</t>
  </si>
  <si>
    <t>2296</t>
  </si>
  <si>
    <t>2299</t>
  </si>
  <si>
    <t>2300</t>
  </si>
  <si>
    <t>2301</t>
  </si>
  <si>
    <t>2303</t>
  </si>
  <si>
    <t>2304</t>
  </si>
  <si>
    <t>2305</t>
  </si>
  <si>
    <t>2306</t>
  </si>
  <si>
    <t>2307</t>
  </si>
  <si>
    <t>2308</t>
  </si>
  <si>
    <t>2309</t>
  </si>
  <si>
    <t>2321</t>
  </si>
  <si>
    <t>2323</t>
  </si>
  <si>
    <t>2325</t>
  </si>
  <si>
    <t>Châtel-Saint-Denis</t>
  </si>
  <si>
    <t>2328</t>
  </si>
  <si>
    <t>2333</t>
  </si>
  <si>
    <t>2335</t>
  </si>
  <si>
    <t>Saint-Martin</t>
  </si>
  <si>
    <t>2336</t>
  </si>
  <si>
    <t>2337</t>
  </si>
  <si>
    <t>2338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</si>
  <si>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2024</t>
    </r>
  </si>
  <si>
    <t>Steuerfüsse der katholischen Pfarreien nach Gemeinde, Stand am 1. August 2024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</si>
  <si>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2024</t>
    </r>
  </si>
  <si>
    <t>Steuerfüsse der reformierten Pfarreien nach Gemeinde, Stand am 1. August 2024</t>
  </si>
  <si>
    <t>Impôts / Steuern 2024</t>
  </si>
  <si>
    <t>Participations, brevets, prêts consentis à des sociétés du groupe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</si>
  <si>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2025</t>
    </r>
  </si>
  <si>
    <t>Steuerfüsse der katholischen Pfarreien nach Gemeinde, Stand am 1. August 2025</t>
  </si>
  <si>
    <t>Steuerfüsse der reformierten Pfarreien nach Gemeinde, Stand am 1. August 2025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</si>
  <si>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2025</t>
    </r>
  </si>
  <si>
    <t>Grolley-Ponthaux</t>
  </si>
  <si>
    <t xml:space="preserve"> </t>
  </si>
  <si>
    <t>Broye</t>
  </si>
  <si>
    <t>Châtillon (FR)</t>
  </si>
  <si>
    <t>Cugy (FR)</t>
  </si>
  <si>
    <t>Lully (FR)</t>
  </si>
  <si>
    <t>Montagny (FR)</t>
  </si>
  <si>
    <t>Saint-Aubin (FR)</t>
  </si>
  <si>
    <t>Glâne</t>
  </si>
  <si>
    <t>Mézières (FR)</t>
  </si>
  <si>
    <t>Romont (FR)</t>
  </si>
  <si>
    <t>Gruyère</t>
  </si>
  <si>
    <t>Le Pâquier (FR)</t>
  </si>
  <si>
    <t>Sarine</t>
  </si>
  <si>
    <t>Cottens (FR)</t>
  </si>
  <si>
    <t>Hauterive (FR)</t>
  </si>
  <si>
    <t>Neyruz (FR)</t>
  </si>
  <si>
    <t>Lac</t>
  </si>
  <si>
    <t>Cressier (FR)</t>
  </si>
  <si>
    <t>Singine</t>
  </si>
  <si>
    <t>Schmitten (FR)</t>
  </si>
  <si>
    <t>Veveyse</t>
  </si>
  <si>
    <t>Granges (Veveyse)</t>
  </si>
  <si>
    <t>Saint-Martin (FR)</t>
  </si>
  <si>
    <t>Impôts 2025</t>
  </si>
  <si>
    <t>Coefficients et taux d'impôts communaux</t>
  </si>
  <si>
    <t>Orsens</t>
  </si>
  <si>
    <t>Orsnes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</si>
</sst>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_ * #,##0_ ;_ * \-#,##0_ ;_ * &quot;-&quot;??_ ;_ @_ "/>
    <numFmt numFmtId="166" formatCode="_-* #,##0\ _C_H_F_-;\-* #,##0\ _C_H_F_-;_-* &quot;-&quot;??\ _C_H_F_-;_-@_-"/>
    <numFmt numFmtId="167" formatCode="0.0%"/>
    <numFmt numFmtId="168" formatCode="0.0"/>
    <numFmt numFmtId="169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0"/>
      <color theme="1"/>
      <name val="Calibri"/>
      <family val="2"/>
      <scheme val="minor"/>
    </font>
    <font>
      <vertAlign val="superscript"/>
      <sz val="10"/>
      <name val="Arial"/>
      <family val="2"/>
    </font>
    <font>
      <u/>
      <sz val="11"/>
      <color theme="1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11"/>
      <name val="Arial"/>
      <family val="2"/>
    </font>
    <font>
      <sz val="9"/>
      <color rgb="FF97233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97233F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13" fillId="0" borderId="0"/>
  </cellStyleXfs>
  <cellXfs count="10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1" xfId="0" applyFont="1" applyFill="1" applyBorder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9" fontId="4" fillId="0" borderId="0" xfId="0" applyNumberFormat="1" applyFont="1"/>
    <xf numFmtId="0" fontId="8" fillId="0" borderId="0" xfId="0" applyFont="1"/>
    <xf numFmtId="165" fontId="4" fillId="0" borderId="0" xfId="1" applyNumberFormat="1" applyFont="1"/>
    <xf numFmtId="10" fontId="0" fillId="0" borderId="0" xfId="0" applyNumberFormat="1"/>
    <xf numFmtId="165" fontId="0" fillId="2" borderId="1" xfId="1" applyNumberFormat="1" applyFont="1" applyFill="1" applyBorder="1" applyProtection="1">
      <protection locked="0"/>
    </xf>
    <xf numFmtId="165" fontId="2" fillId="0" borderId="0" xfId="1" applyNumberFormat="1" applyFont="1" applyBorder="1" applyAlignment="1">
      <alignment horizontal="right"/>
    </xf>
    <xf numFmtId="10" fontId="0" fillId="0" borderId="0" xfId="2" applyNumberFormat="1" applyFont="1"/>
    <xf numFmtId="10" fontId="0" fillId="2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10" fontId="0" fillId="2" borderId="2" xfId="2" applyNumberFormat="1" applyFont="1" applyFill="1" applyBorder="1" applyProtection="1">
      <protection locked="0"/>
    </xf>
    <xf numFmtId="165" fontId="0" fillId="0" borderId="0" xfId="0" applyNumberFormat="1"/>
    <xf numFmtId="165" fontId="0" fillId="0" borderId="0" xfId="1" applyNumberFormat="1" applyFont="1"/>
    <xf numFmtId="165" fontId="0" fillId="0" borderId="3" xfId="1" applyNumberFormat="1" applyFont="1" applyBorder="1"/>
    <xf numFmtId="165" fontId="0" fillId="0" borderId="4" xfId="1" applyNumberFormat="1" applyFont="1" applyBorder="1"/>
    <xf numFmtId="165" fontId="2" fillId="0" borderId="0" xfId="1" applyNumberFormat="1" applyFont="1"/>
    <xf numFmtId="165" fontId="2" fillId="0" borderId="6" xfId="1" applyNumberFormat="1" applyFont="1" applyBorder="1"/>
    <xf numFmtId="165" fontId="0" fillId="0" borderId="0" xfId="1" quotePrefix="1" applyNumberFormat="1" applyFont="1"/>
    <xf numFmtId="165" fontId="2" fillId="0" borderId="5" xfId="1" applyNumberFormat="1" applyFont="1" applyBorder="1"/>
    <xf numFmtId="165" fontId="0" fillId="3" borderId="0" xfId="0" applyNumberFormat="1" applyFill="1"/>
    <xf numFmtId="0" fontId="0" fillId="3" borderId="0" xfId="0" applyFill="1"/>
    <xf numFmtId="165" fontId="6" fillId="0" borderId="0" xfId="1" applyNumberFormat="1" applyFont="1"/>
    <xf numFmtId="0" fontId="9" fillId="0" borderId="0" xfId="0" applyFont="1"/>
    <xf numFmtId="165" fontId="1" fillId="0" borderId="0" xfId="1" applyNumberFormat="1" applyFont="1"/>
    <xf numFmtId="1" fontId="0" fillId="0" borderId="0" xfId="0" applyNumberFormat="1"/>
    <xf numFmtId="165" fontId="1" fillId="0" borderId="3" xfId="1" applyNumberFormat="1" applyFont="1" applyBorder="1"/>
    <xf numFmtId="165" fontId="1" fillId="0" borderId="4" xfId="1" applyNumberFormat="1" applyFont="1" applyBorder="1"/>
    <xf numFmtId="164" fontId="0" fillId="0" borderId="0" xfId="0" applyNumberFormat="1"/>
    <xf numFmtId="166" fontId="0" fillId="3" borderId="0" xfId="0" applyNumberFormat="1" applyFill="1"/>
    <xf numFmtId="9" fontId="4" fillId="4" borderId="0" xfId="2" applyFont="1" applyFill="1" applyBorder="1" applyProtection="1"/>
    <xf numFmtId="167" fontId="0" fillId="0" borderId="0" xfId="2" applyNumberFormat="1" applyFont="1"/>
    <xf numFmtId="165" fontId="2" fillId="0" borderId="10" xfId="1" applyNumberFormat="1" applyFont="1" applyBorder="1"/>
    <xf numFmtId="165" fontId="0" fillId="0" borderId="0" xfId="1" applyNumberFormat="1" applyFont="1" applyBorder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8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right" vertical="center"/>
    </xf>
    <xf numFmtId="168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2" fontId="10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left" vertical="center"/>
    </xf>
    <xf numFmtId="2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left" vertical="center"/>
    </xf>
    <xf numFmtId="0" fontId="15" fillId="0" borderId="0" xfId="0" applyFont="1"/>
    <xf numFmtId="168" fontId="12" fillId="0" borderId="0" xfId="0" applyNumberFormat="1" applyFont="1" applyAlignment="1">
      <alignment horizontal="left" vertical="center"/>
    </xf>
    <xf numFmtId="0" fontId="19" fillId="0" borderId="0" xfId="0" applyFont="1"/>
    <xf numFmtId="0" fontId="16" fillId="0" borderId="0" xfId="0" applyFont="1" applyAlignment="1">
      <alignment vertical="center"/>
    </xf>
    <xf numFmtId="11" fontId="12" fillId="0" borderId="0" xfId="0" applyNumberFormat="1" applyFont="1" applyAlignment="1">
      <alignment horizontal="left" vertical="center"/>
    </xf>
    <xf numFmtId="0" fontId="18" fillId="0" borderId="0" xfId="0" applyFont="1"/>
    <xf numFmtId="168" fontId="15" fillId="0" borderId="0" xfId="0" applyNumberFormat="1" applyFont="1"/>
    <xf numFmtId="0" fontId="20" fillId="0" borderId="0" xfId="5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49" fontId="23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right" vertical="center" wrapText="1"/>
    </xf>
    <xf numFmtId="169" fontId="23" fillId="0" borderId="0" xfId="0" applyNumberFormat="1" applyFont="1" applyAlignment="1">
      <alignment horizontal="right" vertical="center" wrapText="1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vertical="center"/>
    </xf>
    <xf numFmtId="169" fontId="10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169" fontId="12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169" fontId="25" fillId="0" borderId="11" xfId="0" applyNumberFormat="1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169" fontId="26" fillId="0" borderId="11" xfId="0" applyNumberFormat="1" applyFont="1" applyBorder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2" fillId="0" borderId="0" xfId="0" applyFont="1"/>
    <xf numFmtId="0" fontId="27" fillId="0" borderId="0" xfId="0" applyFont="1"/>
    <xf numFmtId="0" fontId="27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8" fillId="0" borderId="11" xfId="0" applyFont="1" applyBorder="1" applyAlignment="1">
      <alignment horizontal="right" wrapText="1"/>
    </xf>
    <xf numFmtId="0" fontId="29" fillId="0" borderId="0" xfId="0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horizontal="left" vertical="top" wrapText="1"/>
    </xf>
  </cellXfs>
  <cellStyles count="8">
    <cellStyle name="Hyperlink 2" xfId="4" xr:uid="{7C2FE77C-7F83-4662-9273-18BA416730DA}"/>
    <cellStyle name="Milliers" xfId="1" builtinId="3"/>
    <cellStyle name="Normal" xfId="0" builtinId="0"/>
    <cellStyle name="Normal 2" xfId="3" xr:uid="{BAC99B44-2A2E-4204-9DBD-D81815A096B3}"/>
    <cellStyle name="Normal 2 2" xfId="5" xr:uid="{9A20A211-1750-489D-BEBC-3144B31F1B00}"/>
    <cellStyle name="Normal 3" xfId="6" xr:uid="{F0038DAB-77E2-4420-94A1-F0B3B05663B4}"/>
    <cellStyle name="Pourcentage" xfId="2" builtinId="5"/>
    <cellStyle name="Standard_01.01.2007" xfId="7" xr:uid="{5C349511-44FD-4D22-94DF-D6FF833E8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448234</xdr:colOff>
      <xdr:row>2</xdr:row>
      <xdr:rowOff>224118</xdr:rowOff>
    </xdr:from>
    <xdr:to>
      <xdr:col>15</xdr:col>
      <xdr:colOff>-1</xdr:colOff>
      <xdr:row>10</xdr:row>
      <xdr:rowOff>123264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B568160D-6413-44AC-9670-7C0275184FF0}"/>
            </a:ext>
          </a:extLst>
        </xdr:cNvPr>
        <xdr:cNvSpPr/>
      </xdr:nvSpPr>
      <xdr:spPr>
        <a:xfrm>
          <a:off x="6868084" y="681318"/>
          <a:ext cx="2599765" cy="155649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11</xdr:col>
      <xdr:colOff>649941</xdr:colOff>
      <xdr:row>3</xdr:row>
      <xdr:rowOff>201705</xdr:rowOff>
    </xdr:from>
    <xdr:to>
      <xdr:col>14</xdr:col>
      <xdr:colOff>571500</xdr:colOff>
      <xdr:row>9</xdr:row>
      <xdr:rowOff>112058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430BD09-7470-4CF0-801D-2FB13AAB22F6}"/>
            </a:ext>
          </a:extLst>
        </xdr:cNvPr>
        <xdr:cNvSpPr txBox="1"/>
      </xdr:nvSpPr>
      <xdr:spPr>
        <a:xfrm>
          <a:off x="7069791" y="887505"/>
          <a:ext cx="2207559" cy="113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  <xdr:twoCellAnchor>
    <xdr:from>
      <xdr:col>11</xdr:col>
      <xdr:colOff>649941</xdr:colOff>
      <xdr:row>3</xdr:row>
      <xdr:rowOff>201705</xdr:rowOff>
    </xdr:from>
    <xdr:to>
      <xdr:col>14</xdr:col>
      <xdr:colOff>571500</xdr:colOff>
      <xdr:row>9</xdr:row>
      <xdr:rowOff>112058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75D3633-8B1D-4281-A7E8-7A75EB18BBBD}"/>
            </a:ext>
          </a:extLst>
        </xdr:cNvPr>
        <xdr:cNvSpPr txBox="1"/>
      </xdr:nvSpPr>
      <xdr:spPr>
        <a:xfrm>
          <a:off x="7069791" y="887505"/>
          <a:ext cx="2207559" cy="113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247651</xdr:colOff>
      <xdr:row>2</xdr:row>
      <xdr:rowOff>152400</xdr:rowOff>
    </xdr:from>
    <xdr:to>
      <xdr:col>11</xdr:col>
      <xdr:colOff>476251</xdr:colOff>
      <xdr:row>11</xdr:row>
      <xdr:rowOff>19050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65EBB486-E6C4-4FFE-9120-1832A5DC907A}"/>
            </a:ext>
          </a:extLst>
        </xdr:cNvPr>
        <xdr:cNvSpPr/>
      </xdr:nvSpPr>
      <xdr:spPr>
        <a:xfrm>
          <a:off x="10496551" y="647700"/>
          <a:ext cx="2514600" cy="16383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409575</xdr:colOff>
      <xdr:row>3</xdr:row>
      <xdr:rowOff>133351</xdr:rowOff>
    </xdr:from>
    <xdr:to>
      <xdr:col>11</xdr:col>
      <xdr:colOff>331134</xdr:colOff>
      <xdr:row>9</xdr:row>
      <xdr:rowOff>171451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8C44860-1EAA-4A31-8D79-E7BF423A5E33}"/>
            </a:ext>
          </a:extLst>
        </xdr:cNvPr>
        <xdr:cNvSpPr txBox="1"/>
      </xdr:nvSpPr>
      <xdr:spPr>
        <a:xfrm>
          <a:off x="10658475" y="828676"/>
          <a:ext cx="2207559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A017-48A2-45C2-9549-E13295E2E86F}">
  <sheetPr>
    <pageSetUpPr fitToPage="1"/>
  </sheetPr>
  <dimension ref="A1:P42"/>
  <sheetViews>
    <sheetView tabSelected="1" workbookViewId="0">
      <selection activeCell="C6" sqref="C6"/>
    </sheetView>
  </sheetViews>
  <sheetFormatPr baseColWidth="10" defaultRowHeight="15" x14ac:dyDescent="0.25"/>
  <cols>
    <col min="1" max="1" width="58.42578125" customWidth="1"/>
    <col min="2" max="2" width="30.140625" customWidth="1"/>
    <col min="3" max="3" width="12.28515625" bestFit="1" customWidth="1"/>
    <col min="4" max="4" width="14.5703125" style="32" customWidth="1"/>
    <col min="5" max="5" width="18.28515625" hidden="1" customWidth="1"/>
    <col min="6" max="11" width="11.42578125" hidden="1" customWidth="1"/>
  </cols>
  <sheetData>
    <row r="1" spans="1:16" s="1" customFormat="1" ht="19.5" thickBot="1" x14ac:dyDescent="0.35">
      <c r="A1" s="1" t="s">
        <v>0</v>
      </c>
      <c r="B1" s="2" t="s">
        <v>44</v>
      </c>
      <c r="D1" s="24"/>
    </row>
    <row r="2" spans="1:16" s="1" customFormat="1" ht="19.5" thickBot="1" x14ac:dyDescent="0.35">
      <c r="A2" s="1" t="s">
        <v>2</v>
      </c>
      <c r="B2" s="2"/>
      <c r="C2" s="3">
        <v>2025</v>
      </c>
      <c r="D2" s="24"/>
      <c r="L2" s="95" t="s">
        <v>39</v>
      </c>
      <c r="M2" s="96"/>
      <c r="N2" s="96"/>
      <c r="O2" s="97"/>
    </row>
    <row r="4" spans="1:16" s="7" customFormat="1" ht="18.75" x14ac:dyDescent="0.3">
      <c r="A4" s="6" t="s">
        <v>5</v>
      </c>
      <c r="D4" s="30"/>
      <c r="L4" s="31"/>
      <c r="M4" s="31"/>
      <c r="N4" s="31"/>
      <c r="O4" s="31"/>
      <c r="P4" s="31"/>
    </row>
    <row r="5" spans="1:16" ht="15.75" thickBot="1" x14ac:dyDescent="0.3"/>
    <row r="6" spans="1:16" ht="15.75" thickBot="1" x14ac:dyDescent="0.3">
      <c r="A6" t="s">
        <v>425</v>
      </c>
      <c r="B6" t="s">
        <v>45</v>
      </c>
      <c r="C6" s="14">
        <v>1</v>
      </c>
      <c r="E6" s="33"/>
    </row>
    <row r="7" spans="1:16" ht="15.75" thickBot="1" x14ac:dyDescent="0.3">
      <c r="A7" t="s">
        <v>46</v>
      </c>
      <c r="B7" t="s">
        <v>45</v>
      </c>
      <c r="C7" s="14">
        <v>1</v>
      </c>
      <c r="E7" s="33"/>
    </row>
    <row r="8" spans="1:16" x14ac:dyDescent="0.25">
      <c r="A8" t="s">
        <v>47</v>
      </c>
      <c r="B8" t="s">
        <v>45</v>
      </c>
      <c r="C8" s="21">
        <f>IF((+C6+C7)&gt;0.1,(C6+C7),0.1)</f>
        <v>2</v>
      </c>
    </row>
    <row r="9" spans="1:16" ht="15.75" thickBot="1" x14ac:dyDescent="0.3"/>
    <row r="10" spans="1:16" ht="15.75" thickBot="1" x14ac:dyDescent="0.3">
      <c r="A10" t="s">
        <v>48</v>
      </c>
      <c r="C10" s="14">
        <v>0</v>
      </c>
      <c r="D10" s="15" t="s">
        <v>37</v>
      </c>
    </row>
    <row r="11" spans="1:16" x14ac:dyDescent="0.25">
      <c r="A11" t="s">
        <v>49</v>
      </c>
      <c r="B11" s="4" t="s">
        <v>50</v>
      </c>
      <c r="C11" s="13">
        <v>1E-3</v>
      </c>
      <c r="D11" s="32">
        <f>ROUND(C10*(C7/C8)*C11,0)</f>
        <v>0</v>
      </c>
    </row>
    <row r="12" spans="1:16" x14ac:dyDescent="0.25">
      <c r="A12" t="s">
        <v>51</v>
      </c>
      <c r="B12" s="4" t="s">
        <v>50</v>
      </c>
      <c r="C12" s="16">
        <v>1E-4</v>
      </c>
      <c r="D12" s="34">
        <f>ROUND(C10*(C6/C8)*C12,0)</f>
        <v>0</v>
      </c>
    </row>
    <row r="13" spans="1:16" ht="15.75" thickBot="1" x14ac:dyDescent="0.3">
      <c r="A13" t="s">
        <v>9</v>
      </c>
      <c r="D13" s="32">
        <f>SUM(D11:D12)</f>
        <v>0</v>
      </c>
    </row>
    <row r="14" spans="1:16" ht="15.75" thickBot="1" x14ac:dyDescent="0.3">
      <c r="A14" t="s">
        <v>10</v>
      </c>
      <c r="B14" s="10" t="s">
        <v>30</v>
      </c>
      <c r="C14" s="17">
        <v>0</v>
      </c>
      <c r="D14" s="32">
        <f>D13*C14</f>
        <v>0</v>
      </c>
    </row>
    <row r="15" spans="1:16" ht="15.75" thickBot="1" x14ac:dyDescent="0.3">
      <c r="A15" t="s">
        <v>11</v>
      </c>
      <c r="B15" s="4" t="s">
        <v>31</v>
      </c>
      <c r="C15" s="17">
        <v>1</v>
      </c>
      <c r="D15" s="35">
        <f>(D13-D14)*C15</f>
        <v>0</v>
      </c>
    </row>
    <row r="16" spans="1:16" x14ac:dyDescent="0.25">
      <c r="A16" s="8" t="s">
        <v>5</v>
      </c>
      <c r="B16" s="4"/>
      <c r="D16" s="24">
        <f>D15</f>
        <v>0</v>
      </c>
      <c r="E16" s="20">
        <f ca="1">D16-D26</f>
        <v>0</v>
      </c>
    </row>
    <row r="17" spans="1:10" x14ac:dyDescent="0.25">
      <c r="A17" t="s">
        <v>12</v>
      </c>
      <c r="B17" s="4"/>
      <c r="D17" s="32">
        <f ca="1">IF(D16&gt;D26,D26,D16)</f>
        <v>0</v>
      </c>
    </row>
    <row r="18" spans="1:10" x14ac:dyDescent="0.25">
      <c r="A18" s="8" t="s">
        <v>13</v>
      </c>
      <c r="B18" s="4"/>
      <c r="D18" s="25">
        <f ca="1">D16-D17</f>
        <v>0</v>
      </c>
    </row>
    <row r="19" spans="1:10" x14ac:dyDescent="0.25">
      <c r="B19" s="4"/>
    </row>
    <row r="20" spans="1:10" s="7" customFormat="1" ht="15.75" x14ac:dyDescent="0.25">
      <c r="A20" s="6" t="s">
        <v>14</v>
      </c>
      <c r="B20" s="11"/>
      <c r="D20" s="30"/>
    </row>
    <row r="21" spans="1:10" s="7" customFormat="1" ht="15.75" thickBot="1" x14ac:dyDescent="0.3">
      <c r="B21" s="11"/>
      <c r="D21" s="30"/>
    </row>
    <row r="22" spans="1:10" ht="15.75" thickBot="1" x14ac:dyDescent="0.3">
      <c r="A22" t="s">
        <v>52</v>
      </c>
      <c r="B22" s="12"/>
      <c r="C22" s="14">
        <v>0</v>
      </c>
      <c r="E22" s="36">
        <f ca="1">C22-D37-D18-D26-D32-D41</f>
        <v>0</v>
      </c>
    </row>
    <row r="23" spans="1:10" ht="15.75" thickBot="1" x14ac:dyDescent="0.3">
      <c r="A23" t="s">
        <v>53</v>
      </c>
      <c r="B23" s="4" t="s">
        <v>50</v>
      </c>
      <c r="C23" s="18">
        <v>0.04</v>
      </c>
      <c r="D23" s="32">
        <f ca="1">IF((E22*C23)&gt;4,(ROUNDDOWN(E22/100,0)*100*C23),0)</f>
        <v>0</v>
      </c>
      <c r="E23" s="21"/>
      <c r="G23" s="37">
        <f ca="1">ROUNDDOWN(E22/100,0)*100*C23</f>
        <v>0</v>
      </c>
      <c r="H23" s="29" t="s">
        <v>54</v>
      </c>
      <c r="I23" s="29" t="s">
        <v>55</v>
      </c>
      <c r="J23" s="29"/>
    </row>
    <row r="24" spans="1:10" ht="15.75" thickBot="1" x14ac:dyDescent="0.3">
      <c r="A24" t="s">
        <v>10</v>
      </c>
      <c r="B24" s="10" t="s">
        <v>56</v>
      </c>
      <c r="C24" s="17">
        <v>0</v>
      </c>
      <c r="D24" s="32">
        <f ca="1">D23*C24</f>
        <v>0</v>
      </c>
    </row>
    <row r="25" spans="1:10" ht="15.75" thickBot="1" x14ac:dyDescent="0.3">
      <c r="A25" t="s">
        <v>11</v>
      </c>
      <c r="B25" s="4" t="s">
        <v>31</v>
      </c>
      <c r="C25" s="19">
        <v>1</v>
      </c>
      <c r="D25" s="32">
        <f ca="1">(D23-D24)*C25</f>
        <v>0</v>
      </c>
    </row>
    <row r="26" spans="1:10" x14ac:dyDescent="0.25">
      <c r="A26" s="8" t="s">
        <v>14</v>
      </c>
      <c r="D26" s="25">
        <f ca="1">D25</f>
        <v>0</v>
      </c>
    </row>
    <row r="27" spans="1:10" x14ac:dyDescent="0.25">
      <c r="A27" s="8"/>
      <c r="D27" s="24"/>
    </row>
    <row r="28" spans="1:10" ht="15.75" x14ac:dyDescent="0.25">
      <c r="A28" s="6" t="s">
        <v>20</v>
      </c>
      <c r="D28" s="24"/>
    </row>
    <row r="29" spans="1:10" x14ac:dyDescent="0.25">
      <c r="A29" s="8"/>
      <c r="D29" s="24"/>
    </row>
    <row r="30" spans="1:10" x14ac:dyDescent="0.25">
      <c r="A30" t="s">
        <v>21</v>
      </c>
      <c r="D30" s="32">
        <f ca="1">D18+D26</f>
        <v>0</v>
      </c>
    </row>
    <row r="31" spans="1:10" ht="15.75" thickBot="1" x14ac:dyDescent="0.3">
      <c r="A31" s="8"/>
    </row>
    <row r="32" spans="1:10" ht="15.75" thickBot="1" x14ac:dyDescent="0.3">
      <c r="A32" t="s">
        <v>22</v>
      </c>
      <c r="B32" s="4" t="s">
        <v>35</v>
      </c>
      <c r="C32" s="17">
        <v>0.85</v>
      </c>
      <c r="D32" s="32">
        <f ca="1">D30*C32</f>
        <v>0</v>
      </c>
    </row>
    <row r="33" spans="1:4" s="4" customFormat="1" ht="11.25" x14ac:dyDescent="0.2">
      <c r="A33" s="9" t="s">
        <v>23</v>
      </c>
      <c r="C33" s="38"/>
      <c r="D33" s="12"/>
    </row>
    <row r="34" spans="1:4" x14ac:dyDescent="0.25">
      <c r="A34" s="8"/>
      <c r="C34" s="24"/>
      <c r="D34"/>
    </row>
    <row r="35" spans="1:4" ht="15.75" thickBot="1" x14ac:dyDescent="0.3">
      <c r="A35" t="s">
        <v>24</v>
      </c>
      <c r="B35" s="13"/>
      <c r="C35" s="16">
        <v>8.5000000000000006E-2</v>
      </c>
      <c r="D35" s="32">
        <f ca="1">IF((E22*C35)&gt;8.5,(ROUNDDOWN(E22/100,0)*100*C35),0)</f>
        <v>0</v>
      </c>
    </row>
    <row r="36" spans="1:4" ht="15.75" thickBot="1" x14ac:dyDescent="0.3">
      <c r="A36" t="s">
        <v>10</v>
      </c>
      <c r="B36" s="10" t="s">
        <v>56</v>
      </c>
      <c r="C36" s="17">
        <v>0</v>
      </c>
      <c r="D36" s="35">
        <f ca="1">D35*C36</f>
        <v>0</v>
      </c>
    </row>
    <row r="37" spans="1:4" x14ac:dyDescent="0.25">
      <c r="A37" t="s">
        <v>25</v>
      </c>
      <c r="B37" s="13"/>
      <c r="C37" s="39"/>
      <c r="D37" s="32">
        <f ca="1">D35-D36</f>
        <v>0</v>
      </c>
    </row>
    <row r="38" spans="1:4" x14ac:dyDescent="0.25">
      <c r="B38" s="10"/>
      <c r="C38" s="32"/>
      <c r="D38"/>
    </row>
    <row r="39" spans="1:4" ht="15.75" thickBot="1" x14ac:dyDescent="0.3">
      <c r="A39" s="8" t="s">
        <v>26</v>
      </c>
      <c r="D39" s="40">
        <f ca="1">D30+D32+D37</f>
        <v>0</v>
      </c>
    </row>
    <row r="40" spans="1:4" ht="15.75" thickTop="1" x14ac:dyDescent="0.25"/>
    <row r="41" spans="1:4" ht="15.75" thickBot="1" x14ac:dyDescent="0.3">
      <c r="A41" s="8" t="s">
        <v>27</v>
      </c>
      <c r="B41" s="4" t="s">
        <v>36</v>
      </c>
      <c r="C41" s="13">
        <v>8.5000000000000006E-2</v>
      </c>
      <c r="D41" s="27">
        <f ca="1">D26*C41</f>
        <v>0</v>
      </c>
    </row>
    <row r="42" spans="1:4" ht="15.75" thickTop="1" x14ac:dyDescent="0.25"/>
  </sheetData>
  <sheetProtection algorithmName="SHA-512" hashValue="V1A9x2XUgLJUjILaQGlMt7jeZT0WLyvAIMtHPL1bWTbqjKVHNTvQyuLuS3Ww3JAImAXoGI2Zp0v9UWJIjqmMoA==" saltValue="UXsbjz19QVpEBl2bkTk5mQ==" spinCount="100000" sheet="1" objects="1" scenarios="1"/>
  <protectedRanges>
    <protectedRange sqref="C2 C6:C7 C10 C14:C15 C22 C24:C25 C32 C36" name="Plage1"/>
  </protectedRanges>
  <mergeCells count="1">
    <mergeCell ref="L2:O2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0304-17B8-4AF8-A028-A3B223C2B8B6}">
  <sheetPr>
    <pageSetUpPr fitToPage="1"/>
  </sheetPr>
  <dimension ref="A1:L46"/>
  <sheetViews>
    <sheetView workbookViewId="0">
      <selection activeCell="C4" sqref="C4"/>
    </sheetView>
  </sheetViews>
  <sheetFormatPr baseColWidth="10" defaultRowHeight="15" x14ac:dyDescent="0.25"/>
  <cols>
    <col min="1" max="1" width="46.5703125" customWidth="1"/>
    <col min="2" max="2" width="36.42578125" bestFit="1" customWidth="1"/>
    <col min="4" max="4" width="13.5703125" style="21" bestFit="1" customWidth="1"/>
    <col min="5" max="8" width="11.42578125" hidden="1" customWidth="1"/>
  </cols>
  <sheetData>
    <row r="1" spans="1:12" ht="19.5" thickBot="1" x14ac:dyDescent="0.35">
      <c r="A1" s="1" t="s">
        <v>0</v>
      </c>
      <c r="B1" s="2" t="s">
        <v>1</v>
      </c>
      <c r="C1" s="1"/>
    </row>
    <row r="2" spans="1:12" ht="19.5" thickBot="1" x14ac:dyDescent="0.35">
      <c r="A2" s="1" t="s">
        <v>2</v>
      </c>
      <c r="B2" s="2"/>
      <c r="C2" s="3">
        <v>2025</v>
      </c>
      <c r="I2" s="95" t="s">
        <v>39</v>
      </c>
      <c r="J2" s="96"/>
      <c r="K2" s="96"/>
      <c r="L2" s="97"/>
    </row>
    <row r="3" spans="1:12" ht="15.75" thickBot="1" x14ac:dyDescent="0.3"/>
    <row r="4" spans="1:12" ht="15.75" thickBot="1" x14ac:dyDescent="0.3">
      <c r="A4" t="s">
        <v>3</v>
      </c>
      <c r="B4" s="4" t="s">
        <v>4</v>
      </c>
      <c r="C4" s="5"/>
    </row>
    <row r="6" spans="1:12" ht="15.75" x14ac:dyDescent="0.25">
      <c r="A6" s="6" t="s">
        <v>5</v>
      </c>
      <c r="B6" s="7"/>
      <c r="C6" s="7"/>
    </row>
    <row r="7" spans="1:12" ht="15.75" thickBot="1" x14ac:dyDescent="0.3"/>
    <row r="8" spans="1:12" ht="15.75" thickBot="1" x14ac:dyDescent="0.3">
      <c r="A8" t="s">
        <v>6</v>
      </c>
      <c r="C8" s="14"/>
      <c r="D8" s="15" t="s">
        <v>37</v>
      </c>
    </row>
    <row r="9" spans="1:12" x14ac:dyDescent="0.25">
      <c r="A9" t="s">
        <v>7</v>
      </c>
      <c r="B9" s="4" t="s">
        <v>28</v>
      </c>
      <c r="C9" s="13">
        <v>1E-3</v>
      </c>
      <c r="D9" s="21">
        <f>IF(AND($C$4="non",C8&gt;=100000),ROUNDDOWN(C8*C9,0),0)</f>
        <v>0</v>
      </c>
    </row>
    <row r="10" spans="1:12" x14ac:dyDescent="0.25">
      <c r="A10" t="s">
        <v>8</v>
      </c>
      <c r="B10" s="4" t="s">
        <v>29</v>
      </c>
      <c r="C10" s="16">
        <v>1E-3</v>
      </c>
      <c r="D10" s="22">
        <f>IF(AND($C$4="oui",C8&gt;=200000),ROUNDDOWN(C8*C10,0),0)</f>
        <v>0</v>
      </c>
    </row>
    <row r="11" spans="1:12" ht="15.75" thickBot="1" x14ac:dyDescent="0.3">
      <c r="A11" t="s">
        <v>9</v>
      </c>
      <c r="D11" s="21">
        <f>SUM(D9:D10)</f>
        <v>0</v>
      </c>
    </row>
    <row r="12" spans="1:12" ht="15.75" thickBot="1" x14ac:dyDescent="0.3">
      <c r="A12" t="s">
        <v>10</v>
      </c>
      <c r="B12" s="10" t="s">
        <v>30</v>
      </c>
      <c r="C12" s="17">
        <v>0</v>
      </c>
      <c r="D12" s="21">
        <f>D11*C12</f>
        <v>0</v>
      </c>
    </row>
    <row r="13" spans="1:12" ht="15.75" thickBot="1" x14ac:dyDescent="0.3">
      <c r="A13" t="s">
        <v>11</v>
      </c>
      <c r="B13" s="4" t="s">
        <v>31</v>
      </c>
      <c r="C13" s="17">
        <v>1</v>
      </c>
      <c r="D13" s="23">
        <f>(D11-D12)*C13</f>
        <v>0</v>
      </c>
    </row>
    <row r="14" spans="1:12" x14ac:dyDescent="0.25">
      <c r="A14" t="s">
        <v>5</v>
      </c>
      <c r="B14" s="4"/>
      <c r="D14" s="32">
        <f>D13</f>
        <v>0</v>
      </c>
    </row>
    <row r="15" spans="1:12" x14ac:dyDescent="0.25">
      <c r="A15" t="s">
        <v>12</v>
      </c>
      <c r="B15" s="4"/>
      <c r="D15" s="21">
        <f ca="1">IF(D14&gt;D28,D28,D14)</f>
        <v>0</v>
      </c>
    </row>
    <row r="16" spans="1:12" x14ac:dyDescent="0.25">
      <c r="A16" s="8" t="s">
        <v>13</v>
      </c>
      <c r="B16" s="4"/>
      <c r="D16" s="25">
        <f ca="1">D14-D15</f>
        <v>0</v>
      </c>
    </row>
    <row r="17" spans="1:12" x14ac:dyDescent="0.25">
      <c r="B17" s="4"/>
    </row>
    <row r="18" spans="1:12" ht="15.75" x14ac:dyDescent="0.25">
      <c r="A18" s="6" t="s">
        <v>14</v>
      </c>
      <c r="B18" s="11"/>
    </row>
    <row r="19" spans="1:12" ht="16.5" thickBot="1" x14ac:dyDescent="0.3">
      <c r="A19" s="6"/>
      <c r="B19" s="11"/>
    </row>
    <row r="20" spans="1:12" ht="15.75" thickBot="1" x14ac:dyDescent="0.3">
      <c r="A20" t="s">
        <v>15</v>
      </c>
      <c r="B20" s="4" t="s">
        <v>32</v>
      </c>
      <c r="C20" s="14"/>
      <c r="D20" s="21">
        <f ca="1">IF(AND($C$4="oui",$E$22&gt;=20000),ROUNDDOWN(C20*0.01,0),0)</f>
        <v>0</v>
      </c>
    </row>
    <row r="21" spans="1:12" ht="15.75" thickBot="1" x14ac:dyDescent="0.3">
      <c r="A21" s="7"/>
      <c r="B21" s="11"/>
      <c r="C21" s="7"/>
    </row>
    <row r="22" spans="1:12" ht="15.75" thickBot="1" x14ac:dyDescent="0.3">
      <c r="A22" t="s">
        <v>16</v>
      </c>
      <c r="B22" s="12"/>
      <c r="C22" s="14"/>
      <c r="E22" s="28">
        <f ca="1">C20+C22-D16-D28-D34-D41-D45</f>
        <v>0</v>
      </c>
      <c r="F22" s="29" t="s">
        <v>38</v>
      </c>
      <c r="G22" s="29"/>
      <c r="H22" s="29"/>
      <c r="L22" s="20"/>
    </row>
    <row r="23" spans="1:12" x14ac:dyDescent="0.25">
      <c r="A23" t="s">
        <v>17</v>
      </c>
      <c r="B23" s="4" t="s">
        <v>33</v>
      </c>
      <c r="C23" s="18">
        <v>0.04</v>
      </c>
      <c r="D23" s="26">
        <f ca="1">IF(AND($C$4="non",($E$22+C20)&gt;=5000),ROUNDDOWN($E$22*C23,0),0)</f>
        <v>0</v>
      </c>
      <c r="L23" s="20"/>
    </row>
    <row r="24" spans="1:12" x14ac:dyDescent="0.25">
      <c r="A24" t="s">
        <v>18</v>
      </c>
      <c r="B24" s="4" t="s">
        <v>34</v>
      </c>
      <c r="C24" s="18">
        <v>0.04</v>
      </c>
      <c r="D24" s="22">
        <f ca="1">IF($H$27&gt;0,$H$27,0)</f>
        <v>0</v>
      </c>
      <c r="F24" t="s">
        <v>40</v>
      </c>
      <c r="G24" s="20">
        <f ca="1">C20+C22-D43-D45</f>
        <v>0</v>
      </c>
    </row>
    <row r="25" spans="1:12" ht="15.75" thickBot="1" x14ac:dyDescent="0.3">
      <c r="A25" t="s">
        <v>19</v>
      </c>
      <c r="B25" s="4"/>
      <c r="C25" s="18"/>
      <c r="D25" s="21">
        <f ca="1">SUM(D20:D24)</f>
        <v>0</v>
      </c>
      <c r="F25" t="s">
        <v>41</v>
      </c>
      <c r="G25" s="20">
        <f ca="1">E22-G24</f>
        <v>0</v>
      </c>
    </row>
    <row r="26" spans="1:12" ht="15.75" thickBot="1" x14ac:dyDescent="0.3">
      <c r="A26" t="s">
        <v>10</v>
      </c>
      <c r="B26" s="10" t="s">
        <v>30</v>
      </c>
      <c r="C26" s="17">
        <v>0</v>
      </c>
      <c r="D26" s="21">
        <f ca="1">D25*C26</f>
        <v>0</v>
      </c>
    </row>
    <row r="27" spans="1:12" ht="15.75" thickBot="1" x14ac:dyDescent="0.3">
      <c r="A27" t="s">
        <v>11</v>
      </c>
      <c r="B27" s="4" t="s">
        <v>31</v>
      </c>
      <c r="C27" s="19">
        <v>1</v>
      </c>
      <c r="D27" s="23">
        <f ca="1">C27*(D25-D26)</f>
        <v>0</v>
      </c>
      <c r="F27" t="s">
        <v>277</v>
      </c>
      <c r="H27" s="41">
        <f ca="1">IF(AND($C$4="oui",$E$22&gt;=20000),ROUNDDOWN(($E$22-$C$20)*$C$24,0),0)</f>
        <v>0</v>
      </c>
    </row>
    <row r="28" spans="1:12" x14ac:dyDescent="0.25">
      <c r="A28" s="8" t="s">
        <v>14</v>
      </c>
      <c r="D28" s="25">
        <f ca="1">D27</f>
        <v>0</v>
      </c>
    </row>
    <row r="29" spans="1:12" x14ac:dyDescent="0.25">
      <c r="A29" s="8"/>
    </row>
    <row r="30" spans="1:12" ht="15.75" x14ac:dyDescent="0.25">
      <c r="A30" s="6" t="s">
        <v>20</v>
      </c>
    </row>
    <row r="31" spans="1:12" x14ac:dyDescent="0.25">
      <c r="A31" s="8"/>
    </row>
    <row r="32" spans="1:12" x14ac:dyDescent="0.25">
      <c r="A32" t="s">
        <v>21</v>
      </c>
      <c r="D32" s="21">
        <f ca="1">D28+D16</f>
        <v>0</v>
      </c>
    </row>
    <row r="33" spans="1:4" ht="15.75" thickBot="1" x14ac:dyDescent="0.3">
      <c r="A33" s="8"/>
    </row>
    <row r="34" spans="1:4" ht="15.75" thickBot="1" x14ac:dyDescent="0.3">
      <c r="A34" t="s">
        <v>22</v>
      </c>
      <c r="B34" s="4" t="s">
        <v>35</v>
      </c>
      <c r="C34" s="17">
        <v>0.85</v>
      </c>
      <c r="D34" s="21">
        <f ca="1">D32*C34</f>
        <v>0</v>
      </c>
    </row>
    <row r="35" spans="1:4" x14ac:dyDescent="0.25">
      <c r="A35" s="9" t="s">
        <v>23</v>
      </c>
      <c r="B35" s="4"/>
    </row>
    <row r="36" spans="1:4" x14ac:dyDescent="0.25">
      <c r="A36" s="8"/>
    </row>
    <row r="37" spans="1:4" x14ac:dyDescent="0.25">
      <c r="A37" t="s">
        <v>43</v>
      </c>
      <c r="B37" s="4" t="s">
        <v>33</v>
      </c>
      <c r="C37" s="16">
        <v>4.2500000000000003E-2</v>
      </c>
      <c r="D37" s="26">
        <f ca="1">IF(AND($C$4="non",($E$22+C34)&gt;=5000),ROUNDDOWN($E$22*C37,0),0)</f>
        <v>0</v>
      </c>
    </row>
    <row r="38" spans="1:4" x14ac:dyDescent="0.25">
      <c r="A38" t="s">
        <v>42</v>
      </c>
      <c r="B38" s="4" t="s">
        <v>34</v>
      </c>
      <c r="C38" s="16">
        <v>4.2500000000000003E-2</v>
      </c>
      <c r="D38" s="22">
        <f ca="1">IF(AND($C$4="oui",($E$22)&gt;=20000),ROUNDDOWN((E22)*C38,0),0)</f>
        <v>0</v>
      </c>
    </row>
    <row r="39" spans="1:4" ht="15.75" thickBot="1" x14ac:dyDescent="0.3">
      <c r="A39" t="s">
        <v>57</v>
      </c>
      <c r="B39" s="13"/>
      <c r="C39" s="16"/>
      <c r="D39" s="21">
        <f ca="1">SUM(D37:D38)</f>
        <v>0</v>
      </c>
    </row>
    <row r="40" spans="1:4" ht="15.75" thickBot="1" x14ac:dyDescent="0.3">
      <c r="A40" t="s">
        <v>10</v>
      </c>
      <c r="B40" s="10" t="s">
        <v>30</v>
      </c>
      <c r="C40" s="17">
        <v>0</v>
      </c>
      <c r="D40" s="23">
        <f ca="1">D39*C40</f>
        <v>0</v>
      </c>
    </row>
    <row r="41" spans="1:4" x14ac:dyDescent="0.25">
      <c r="A41" t="s">
        <v>25</v>
      </c>
      <c r="B41" s="13"/>
      <c r="D41" s="32">
        <f ca="1">D39-D40</f>
        <v>0</v>
      </c>
    </row>
    <row r="42" spans="1:4" x14ac:dyDescent="0.25">
      <c r="B42" s="10"/>
    </row>
    <row r="43" spans="1:4" ht="15.75" thickBot="1" x14ac:dyDescent="0.3">
      <c r="A43" s="8" t="s">
        <v>26</v>
      </c>
      <c r="D43" s="27">
        <f ca="1">D16+D28+D34+D41</f>
        <v>0</v>
      </c>
    </row>
    <row r="44" spans="1:4" ht="15.75" thickTop="1" x14ac:dyDescent="0.25"/>
    <row r="45" spans="1:4" ht="15.75" thickBot="1" x14ac:dyDescent="0.3">
      <c r="A45" s="8" t="s">
        <v>27</v>
      </c>
      <c r="B45" s="4" t="s">
        <v>36</v>
      </c>
      <c r="C45" s="13">
        <v>8.5000000000000006E-2</v>
      </c>
      <c r="D45" s="27">
        <f ca="1">C45*D28</f>
        <v>0</v>
      </c>
    </row>
    <row r="46" spans="1:4" ht="15.75" thickTop="1" x14ac:dyDescent="0.25"/>
  </sheetData>
  <sheetProtection algorithmName="SHA-512" hashValue="pE6ijRTS+9mzwYpyNfvQ4EdJLq3rwJJQeMHwuKNXPxm1LbPK26i+UFMEMmuSYwKmXBDhXFiH+YIZGz6qO0Ki2A==" saltValue="RK6ht69lStl+3Is71kts8A==" spinCount="100000" sheet="1" objects="1" scenarios="1"/>
  <protectedRanges>
    <protectedRange sqref="C2 C4 C8 C12:C13 C20 C22 C26:C27 C34 C40" name="Plage1"/>
  </protectedRanges>
  <mergeCells count="1">
    <mergeCell ref="I2:L2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B6E8-9E6C-469F-9638-B8C37DA5116D}">
  <dimension ref="A1:C136"/>
  <sheetViews>
    <sheetView workbookViewId="0"/>
  </sheetViews>
  <sheetFormatPr baseColWidth="10" defaultColWidth="10.28515625" defaultRowHeight="15" x14ac:dyDescent="0.25"/>
  <cols>
    <col min="1" max="1" width="5.7109375" customWidth="1"/>
    <col min="2" max="2" width="27.85546875" customWidth="1"/>
    <col min="3" max="3" width="16" customWidth="1"/>
  </cols>
  <sheetData>
    <row r="1" spans="1:3" ht="18" x14ac:dyDescent="0.25">
      <c r="A1" s="61" t="s">
        <v>454</v>
      </c>
    </row>
    <row r="2" spans="1:3" ht="18" x14ac:dyDescent="0.25">
      <c r="A2" s="62" t="s">
        <v>58</v>
      </c>
    </row>
    <row r="3" spans="1:3" ht="18" x14ac:dyDescent="0.25">
      <c r="A3" s="64" t="s">
        <v>455</v>
      </c>
    </row>
    <row r="7" spans="1:3" ht="24.75" x14ac:dyDescent="0.25">
      <c r="A7" s="90" t="s">
        <v>431</v>
      </c>
      <c r="B7" s="90" t="s">
        <v>431</v>
      </c>
      <c r="C7" s="90" t="s">
        <v>44</v>
      </c>
    </row>
    <row r="8" spans="1:3" ht="60.75" x14ac:dyDescent="0.25">
      <c r="A8" s="90" t="s">
        <v>431</v>
      </c>
      <c r="B8" s="90" t="s">
        <v>431</v>
      </c>
      <c r="C8" s="90" t="s">
        <v>285</v>
      </c>
    </row>
    <row r="9" spans="1:3" x14ac:dyDescent="0.25">
      <c r="B9" s="91" t="s">
        <v>432</v>
      </c>
    </row>
    <row r="10" spans="1:3" x14ac:dyDescent="0.25">
      <c r="A10" s="92">
        <v>2053</v>
      </c>
      <c r="B10" s="93" t="s">
        <v>62</v>
      </c>
      <c r="C10" s="94">
        <v>78</v>
      </c>
    </row>
    <row r="11" spans="1:3" x14ac:dyDescent="0.25">
      <c r="A11" s="92">
        <v>2008</v>
      </c>
      <c r="B11" s="93" t="s">
        <v>433</v>
      </c>
      <c r="C11" s="94">
        <v>87</v>
      </c>
    </row>
    <row r="12" spans="1:3" x14ac:dyDescent="0.25">
      <c r="A12" s="92">
        <v>2055</v>
      </c>
      <c r="B12" s="93" t="s">
        <v>64</v>
      </c>
      <c r="C12" s="94">
        <v>70</v>
      </c>
    </row>
    <row r="13" spans="1:3" x14ac:dyDescent="0.25">
      <c r="A13" s="92">
        <v>2011</v>
      </c>
      <c r="B13" s="93" t="s">
        <v>434</v>
      </c>
      <c r="C13" s="94">
        <v>85</v>
      </c>
    </row>
    <row r="14" spans="1:3" x14ac:dyDescent="0.25">
      <c r="A14" s="92">
        <v>2051</v>
      </c>
      <c r="B14" s="93" t="s">
        <v>66</v>
      </c>
      <c r="C14" s="94">
        <v>49.9</v>
      </c>
    </row>
    <row r="15" spans="1:3" x14ac:dyDescent="0.25">
      <c r="A15" s="92">
        <v>2054</v>
      </c>
      <c r="B15" s="93" t="s">
        <v>67</v>
      </c>
      <c r="C15" s="94">
        <v>84</v>
      </c>
    </row>
    <row r="16" spans="1:3" x14ac:dyDescent="0.25">
      <c r="A16" s="92">
        <v>2016</v>
      </c>
      <c r="B16" s="93" t="s">
        <v>68</v>
      </c>
      <c r="C16" s="94">
        <v>85.6</v>
      </c>
    </row>
    <row r="17" spans="1:3" x14ac:dyDescent="0.25">
      <c r="A17" s="92">
        <v>2022</v>
      </c>
      <c r="B17" s="93" t="s">
        <v>69</v>
      </c>
      <c r="C17" s="94">
        <v>68.900000000000006</v>
      </c>
    </row>
    <row r="18" spans="1:3" x14ac:dyDescent="0.25">
      <c r="A18" s="92">
        <v>2050</v>
      </c>
      <c r="B18" s="93" t="s">
        <v>73</v>
      </c>
      <c r="C18" s="94">
        <v>77.400000000000006</v>
      </c>
    </row>
    <row r="19" spans="1:3" x14ac:dyDescent="0.25">
      <c r="A19" s="92">
        <v>2025</v>
      </c>
      <c r="B19" s="93" t="s">
        <v>435</v>
      </c>
      <c r="C19" s="94">
        <v>80</v>
      </c>
    </row>
    <row r="20" spans="1:3" x14ac:dyDescent="0.25">
      <c r="A20" s="92">
        <v>2027</v>
      </c>
      <c r="B20" s="93" t="s">
        <v>71</v>
      </c>
      <c r="C20" s="94">
        <v>88.1</v>
      </c>
    </row>
    <row r="21" spans="1:3" x14ac:dyDescent="0.25">
      <c r="A21" s="92">
        <v>2029</v>
      </c>
      <c r="B21" s="93" t="s">
        <v>436</v>
      </c>
      <c r="C21" s="94">
        <v>79.2</v>
      </c>
    </row>
    <row r="22" spans="1:3" x14ac:dyDescent="0.25">
      <c r="A22" s="92">
        <v>2035</v>
      </c>
      <c r="B22" s="93" t="s">
        <v>74</v>
      </c>
      <c r="C22" s="94">
        <v>87.9</v>
      </c>
    </row>
    <row r="23" spans="1:3" x14ac:dyDescent="0.25">
      <c r="A23" s="92">
        <v>2038</v>
      </c>
      <c r="B23" s="93" t="s">
        <v>75</v>
      </c>
      <c r="C23" s="94">
        <v>90.3</v>
      </c>
    </row>
    <row r="24" spans="1:3" x14ac:dyDescent="0.25">
      <c r="A24" s="92">
        <v>2043</v>
      </c>
      <c r="B24" s="93" t="s">
        <v>77</v>
      </c>
      <c r="C24" s="94">
        <v>50</v>
      </c>
    </row>
    <row r="25" spans="1:3" x14ac:dyDescent="0.25">
      <c r="A25" s="92">
        <v>2041</v>
      </c>
      <c r="B25" s="93" t="s">
        <v>437</v>
      </c>
      <c r="C25" s="94">
        <v>80</v>
      </c>
    </row>
    <row r="26" spans="1:3" x14ac:dyDescent="0.25">
      <c r="A26" s="92">
        <v>2044</v>
      </c>
      <c r="B26" s="93" t="s">
        <v>78</v>
      </c>
      <c r="C26" s="94">
        <v>84</v>
      </c>
    </row>
    <row r="27" spans="1:3" x14ac:dyDescent="0.25">
      <c r="A27" s="92">
        <v>2045</v>
      </c>
      <c r="B27" s="93" t="s">
        <v>79</v>
      </c>
      <c r="C27" s="94">
        <v>83</v>
      </c>
    </row>
    <row r="28" spans="1:3" x14ac:dyDescent="0.25">
      <c r="B28" s="91" t="s">
        <v>438</v>
      </c>
    </row>
    <row r="29" spans="1:3" x14ac:dyDescent="0.25">
      <c r="A29" s="92">
        <v>2063</v>
      </c>
      <c r="B29" s="93" t="s">
        <v>82</v>
      </c>
      <c r="C29" s="94">
        <v>100</v>
      </c>
    </row>
    <row r="30" spans="1:3" x14ac:dyDescent="0.25">
      <c r="A30" s="92">
        <v>2068</v>
      </c>
      <c r="B30" s="93" t="s">
        <v>85</v>
      </c>
      <c r="C30" s="94">
        <v>85</v>
      </c>
    </row>
    <row r="31" spans="1:3" x14ac:dyDescent="0.25">
      <c r="A31" s="92">
        <v>2079</v>
      </c>
      <c r="B31" s="93" t="s">
        <v>87</v>
      </c>
      <c r="C31" s="94">
        <v>85</v>
      </c>
    </row>
    <row r="32" spans="1:3" x14ac:dyDescent="0.25">
      <c r="A32" s="92">
        <v>2067</v>
      </c>
      <c r="B32" s="93" t="s">
        <v>84</v>
      </c>
      <c r="C32" s="94">
        <v>55</v>
      </c>
    </row>
    <row r="33" spans="1:3" x14ac:dyDescent="0.25">
      <c r="A33" s="92">
        <v>2087</v>
      </c>
      <c r="B33" s="93" t="s">
        <v>439</v>
      </c>
      <c r="C33" s="94">
        <v>83</v>
      </c>
    </row>
    <row r="34" spans="1:3" x14ac:dyDescent="0.25">
      <c r="A34" s="92">
        <v>2086</v>
      </c>
      <c r="B34" s="93" t="s">
        <v>88</v>
      </c>
      <c r="C34" s="94">
        <v>86.9</v>
      </c>
    </row>
    <row r="35" spans="1:3" x14ac:dyDescent="0.25">
      <c r="A35" s="92">
        <v>2096</v>
      </c>
      <c r="B35" s="93" t="s">
        <v>440</v>
      </c>
      <c r="C35" s="94">
        <v>90</v>
      </c>
    </row>
    <row r="36" spans="1:3" x14ac:dyDescent="0.25">
      <c r="A36" s="92">
        <v>2097</v>
      </c>
      <c r="B36" s="93" t="s">
        <v>92</v>
      </c>
      <c r="C36" s="94">
        <v>48</v>
      </c>
    </row>
    <row r="37" spans="1:3" x14ac:dyDescent="0.25">
      <c r="A37" s="92">
        <v>2099</v>
      </c>
      <c r="B37" s="93" t="s">
        <v>93</v>
      </c>
      <c r="C37" s="94">
        <v>88</v>
      </c>
    </row>
    <row r="38" spans="1:3" x14ac:dyDescent="0.25">
      <c r="A38" s="92">
        <v>2115</v>
      </c>
      <c r="B38" s="93" t="s">
        <v>94</v>
      </c>
      <c r="C38" s="94">
        <v>85</v>
      </c>
    </row>
    <row r="39" spans="1:3" x14ac:dyDescent="0.25">
      <c r="A39" s="92">
        <v>2102</v>
      </c>
      <c r="B39" s="93" t="s">
        <v>95</v>
      </c>
      <c r="C39" s="94">
        <v>77</v>
      </c>
    </row>
    <row r="40" spans="1:3" x14ac:dyDescent="0.25">
      <c r="A40" s="92">
        <v>2117</v>
      </c>
      <c r="B40" s="93" t="s">
        <v>96</v>
      </c>
      <c r="C40" s="94">
        <v>85</v>
      </c>
    </row>
    <row r="41" spans="1:3" x14ac:dyDescent="0.25">
      <c r="A41" s="92">
        <v>2114</v>
      </c>
      <c r="B41" s="93" t="s">
        <v>97</v>
      </c>
      <c r="C41" s="94">
        <v>80</v>
      </c>
    </row>
    <row r="42" spans="1:3" x14ac:dyDescent="0.25">
      <c r="A42" s="92">
        <v>2113</v>
      </c>
      <c r="B42" s="93" t="s">
        <v>98</v>
      </c>
      <c r="C42" s="94">
        <v>88.4</v>
      </c>
    </row>
    <row r="43" spans="1:3" x14ac:dyDescent="0.25">
      <c r="B43" s="91" t="s">
        <v>441</v>
      </c>
    </row>
    <row r="44" spans="1:3" x14ac:dyDescent="0.25">
      <c r="A44" s="92">
        <v>2162</v>
      </c>
      <c r="B44" s="93" t="s">
        <v>100</v>
      </c>
      <c r="C44" s="94">
        <v>83.2</v>
      </c>
    </row>
    <row r="45" spans="1:3" x14ac:dyDescent="0.25">
      <c r="A45" s="92">
        <v>2123</v>
      </c>
      <c r="B45" s="93" t="s">
        <v>101</v>
      </c>
      <c r="C45" s="94">
        <v>85</v>
      </c>
    </row>
    <row r="46" spans="1:3" x14ac:dyDescent="0.25">
      <c r="A46" s="92">
        <v>2124</v>
      </c>
      <c r="B46" s="93" t="s">
        <v>102</v>
      </c>
      <c r="C46" s="94">
        <v>92</v>
      </c>
    </row>
    <row r="47" spans="1:3" x14ac:dyDescent="0.25">
      <c r="A47" s="92">
        <v>2125</v>
      </c>
      <c r="B47" s="93" t="s">
        <v>103</v>
      </c>
      <c r="C47" s="94">
        <v>74.3</v>
      </c>
    </row>
    <row r="48" spans="1:3" x14ac:dyDescent="0.25">
      <c r="A48" s="92">
        <v>2128</v>
      </c>
      <c r="B48" s="93" t="s">
        <v>104</v>
      </c>
      <c r="C48" s="94">
        <v>79.5</v>
      </c>
    </row>
    <row r="49" spans="1:3" x14ac:dyDescent="0.25">
      <c r="A49" s="92">
        <v>2129</v>
      </c>
      <c r="B49" s="93" t="s">
        <v>105</v>
      </c>
      <c r="C49" s="94">
        <v>77.2</v>
      </c>
    </row>
    <row r="50" spans="1:3" x14ac:dyDescent="0.25">
      <c r="A50" s="92">
        <v>2130</v>
      </c>
      <c r="B50" s="93" t="s">
        <v>106</v>
      </c>
      <c r="C50" s="94">
        <v>67</v>
      </c>
    </row>
    <row r="51" spans="1:3" x14ac:dyDescent="0.25">
      <c r="A51" s="92">
        <v>2131</v>
      </c>
      <c r="B51" s="93" t="s">
        <v>107</v>
      </c>
      <c r="C51" s="94">
        <v>70</v>
      </c>
    </row>
    <row r="52" spans="1:3" x14ac:dyDescent="0.25">
      <c r="A52" s="92">
        <v>2134</v>
      </c>
      <c r="B52" s="93" t="s">
        <v>108</v>
      </c>
      <c r="C52" s="94">
        <v>80</v>
      </c>
    </row>
    <row r="53" spans="1:3" x14ac:dyDescent="0.25">
      <c r="A53" s="92">
        <v>2135</v>
      </c>
      <c r="B53" s="93" t="s">
        <v>109</v>
      </c>
      <c r="C53" s="94">
        <v>75.599999999999994</v>
      </c>
    </row>
    <row r="54" spans="1:3" x14ac:dyDescent="0.25">
      <c r="A54" s="92">
        <v>2121</v>
      </c>
      <c r="B54" s="93" t="s">
        <v>111</v>
      </c>
      <c r="C54" s="94">
        <v>97</v>
      </c>
    </row>
    <row r="55" spans="1:3" x14ac:dyDescent="0.25">
      <c r="A55" s="92">
        <v>2137</v>
      </c>
      <c r="B55" s="93" t="s">
        <v>110</v>
      </c>
      <c r="C55" s="94">
        <v>77.7</v>
      </c>
    </row>
    <row r="56" spans="1:3" x14ac:dyDescent="0.25">
      <c r="A56" s="92">
        <v>2138</v>
      </c>
      <c r="B56" s="93" t="s">
        <v>112</v>
      </c>
      <c r="C56" s="94">
        <v>100</v>
      </c>
    </row>
    <row r="57" spans="1:3" x14ac:dyDescent="0.25">
      <c r="A57" s="92">
        <v>2149</v>
      </c>
      <c r="B57" s="93" t="s">
        <v>119</v>
      </c>
      <c r="C57" s="94">
        <v>100</v>
      </c>
    </row>
    <row r="58" spans="1:3" x14ac:dyDescent="0.25">
      <c r="A58" s="92">
        <v>2145</v>
      </c>
      <c r="B58" s="93" t="s">
        <v>442</v>
      </c>
      <c r="C58" s="94">
        <v>79.7</v>
      </c>
    </row>
    <row r="59" spans="1:3" x14ac:dyDescent="0.25">
      <c r="A59" s="92">
        <v>2140</v>
      </c>
      <c r="B59" s="93" t="s">
        <v>113</v>
      </c>
      <c r="C59" s="94">
        <v>75</v>
      </c>
    </row>
    <row r="60" spans="1:3" x14ac:dyDescent="0.25">
      <c r="A60" s="92">
        <v>2143</v>
      </c>
      <c r="B60" s="93" t="s">
        <v>114</v>
      </c>
      <c r="C60" s="94">
        <v>88.1</v>
      </c>
    </row>
    <row r="61" spans="1:3" x14ac:dyDescent="0.25">
      <c r="A61" s="92">
        <v>2122</v>
      </c>
      <c r="B61" s="93" t="s">
        <v>116</v>
      </c>
      <c r="C61" s="94">
        <v>75</v>
      </c>
    </row>
    <row r="62" spans="1:3" x14ac:dyDescent="0.25">
      <c r="A62" s="92">
        <v>2147</v>
      </c>
      <c r="B62" s="93" t="s">
        <v>117</v>
      </c>
      <c r="C62" s="94">
        <v>75</v>
      </c>
    </row>
    <row r="63" spans="1:3" x14ac:dyDescent="0.25">
      <c r="A63" s="92">
        <v>2148</v>
      </c>
      <c r="B63" s="93" t="s">
        <v>118</v>
      </c>
      <c r="C63" s="94">
        <v>73</v>
      </c>
    </row>
    <row r="64" spans="1:3" x14ac:dyDescent="0.25">
      <c r="A64" s="92">
        <v>2152</v>
      </c>
      <c r="B64" s="93" t="s">
        <v>120</v>
      </c>
      <c r="C64" s="94">
        <v>86</v>
      </c>
    </row>
    <row r="65" spans="1:3" x14ac:dyDescent="0.25">
      <c r="A65" s="92">
        <v>2153</v>
      </c>
      <c r="B65" s="93" t="s">
        <v>121</v>
      </c>
      <c r="C65" s="94">
        <v>78</v>
      </c>
    </row>
    <row r="66" spans="1:3" x14ac:dyDescent="0.25">
      <c r="A66" s="92">
        <v>2163</v>
      </c>
      <c r="B66" s="93" t="s">
        <v>122</v>
      </c>
      <c r="C66" s="94">
        <v>89.8</v>
      </c>
    </row>
    <row r="67" spans="1:3" x14ac:dyDescent="0.25">
      <c r="A67" s="92">
        <v>2155</v>
      </c>
      <c r="B67" s="93" t="s">
        <v>123</v>
      </c>
      <c r="C67" s="94">
        <v>79</v>
      </c>
    </row>
    <row r="68" spans="1:3" x14ac:dyDescent="0.25">
      <c r="A68" s="92">
        <v>2160</v>
      </c>
      <c r="B68" s="93" t="s">
        <v>124</v>
      </c>
      <c r="C68" s="94">
        <v>82.8</v>
      </c>
    </row>
    <row r="69" spans="1:3" x14ac:dyDescent="0.25">
      <c r="B69" s="91" t="s">
        <v>443</v>
      </c>
    </row>
    <row r="70" spans="1:3" x14ac:dyDescent="0.25">
      <c r="A70" s="92">
        <v>2173</v>
      </c>
      <c r="B70" s="93" t="s">
        <v>127</v>
      </c>
      <c r="C70" s="94">
        <v>90</v>
      </c>
    </row>
    <row r="71" spans="1:3" x14ac:dyDescent="0.25">
      <c r="A71" s="92">
        <v>2174</v>
      </c>
      <c r="B71" s="93" t="s">
        <v>128</v>
      </c>
      <c r="C71" s="94">
        <v>69.099999999999994</v>
      </c>
    </row>
    <row r="72" spans="1:3" x14ac:dyDescent="0.25">
      <c r="A72" s="92">
        <v>2175</v>
      </c>
      <c r="B72" s="93" t="s">
        <v>129</v>
      </c>
      <c r="C72" s="94">
        <v>84</v>
      </c>
    </row>
    <row r="73" spans="1:3" x14ac:dyDescent="0.25">
      <c r="A73" s="92">
        <v>2238</v>
      </c>
      <c r="B73" s="93" t="s">
        <v>278</v>
      </c>
      <c r="C73" s="94">
        <v>85</v>
      </c>
    </row>
    <row r="74" spans="1:3" x14ac:dyDescent="0.25">
      <c r="A74" s="92">
        <v>2177</v>
      </c>
      <c r="B74" s="93" t="s">
        <v>131</v>
      </c>
      <c r="C74" s="94">
        <v>91.7</v>
      </c>
    </row>
    <row r="75" spans="1:3" x14ac:dyDescent="0.25">
      <c r="A75" s="92">
        <v>2183</v>
      </c>
      <c r="B75" s="93" t="s">
        <v>231</v>
      </c>
      <c r="C75" s="94">
        <v>75</v>
      </c>
    </row>
    <row r="76" spans="1:3" x14ac:dyDescent="0.25">
      <c r="A76" s="92">
        <v>2186</v>
      </c>
      <c r="B76" s="93" t="s">
        <v>444</v>
      </c>
      <c r="C76" s="94">
        <v>93</v>
      </c>
    </row>
    <row r="77" spans="1:3" x14ac:dyDescent="0.25">
      <c r="A77" s="92">
        <v>2194</v>
      </c>
      <c r="B77" s="93" t="s">
        <v>134</v>
      </c>
      <c r="C77" s="94">
        <v>55</v>
      </c>
    </row>
    <row r="78" spans="1:3" x14ac:dyDescent="0.25">
      <c r="A78" s="92">
        <v>2196</v>
      </c>
      <c r="B78" s="93" t="s">
        <v>268</v>
      </c>
      <c r="C78" s="94">
        <v>80</v>
      </c>
    </row>
    <row r="79" spans="1:3" x14ac:dyDescent="0.25">
      <c r="A79" s="92">
        <v>2236</v>
      </c>
      <c r="B79" s="93" t="s">
        <v>136</v>
      </c>
      <c r="C79" s="94">
        <v>82</v>
      </c>
    </row>
    <row r="80" spans="1:3" x14ac:dyDescent="0.25">
      <c r="A80" s="92">
        <v>2197</v>
      </c>
      <c r="B80" s="93" t="s">
        <v>137</v>
      </c>
      <c r="C80" s="94">
        <v>70</v>
      </c>
    </row>
    <row r="81" spans="1:3" x14ac:dyDescent="0.25">
      <c r="A81" s="92">
        <v>2198</v>
      </c>
      <c r="B81" s="93" t="s">
        <v>138</v>
      </c>
      <c r="C81" s="94">
        <v>67.8</v>
      </c>
    </row>
    <row r="82" spans="1:3" x14ac:dyDescent="0.25">
      <c r="A82" s="92">
        <v>2239</v>
      </c>
      <c r="B82" s="93" t="s">
        <v>430</v>
      </c>
      <c r="C82" s="94">
        <v>80</v>
      </c>
    </row>
    <row r="83" spans="1:3" x14ac:dyDescent="0.25">
      <c r="A83" s="92">
        <v>2233</v>
      </c>
      <c r="B83" s="93" t="s">
        <v>445</v>
      </c>
      <c r="C83" s="94">
        <v>74</v>
      </c>
    </row>
    <row r="84" spans="1:3" x14ac:dyDescent="0.25">
      <c r="A84" s="92">
        <v>2234</v>
      </c>
      <c r="B84" s="93" t="s">
        <v>130</v>
      </c>
      <c r="C84" s="94">
        <v>85</v>
      </c>
    </row>
    <row r="85" spans="1:3" x14ac:dyDescent="0.25">
      <c r="A85" s="92">
        <v>2235</v>
      </c>
      <c r="B85" s="93" t="s">
        <v>148</v>
      </c>
      <c r="C85" s="94">
        <v>100</v>
      </c>
    </row>
    <row r="86" spans="1:3" x14ac:dyDescent="0.25">
      <c r="A86" s="92">
        <v>2220</v>
      </c>
      <c r="B86" s="93" t="s">
        <v>143</v>
      </c>
      <c r="C86" s="94">
        <v>84.5</v>
      </c>
    </row>
    <row r="87" spans="1:3" x14ac:dyDescent="0.25">
      <c r="A87" s="92">
        <v>2206</v>
      </c>
      <c r="B87" s="93" t="s">
        <v>141</v>
      </c>
      <c r="C87" s="94">
        <v>89</v>
      </c>
    </row>
    <row r="88" spans="1:3" x14ac:dyDescent="0.25">
      <c r="A88" s="92">
        <v>2208</v>
      </c>
      <c r="B88" s="93" t="s">
        <v>142</v>
      </c>
      <c r="C88" s="94">
        <v>80</v>
      </c>
    </row>
    <row r="89" spans="1:3" x14ac:dyDescent="0.25">
      <c r="A89" s="92">
        <v>2211</v>
      </c>
      <c r="B89" s="93" t="s">
        <v>446</v>
      </c>
      <c r="C89" s="94">
        <v>81</v>
      </c>
    </row>
    <row r="90" spans="1:3" x14ac:dyDescent="0.25">
      <c r="A90" s="92">
        <v>2216</v>
      </c>
      <c r="B90" s="93" t="s">
        <v>145</v>
      </c>
      <c r="C90" s="94">
        <v>75</v>
      </c>
    </row>
    <row r="91" spans="1:3" x14ac:dyDescent="0.25">
      <c r="A91" s="92">
        <v>2237</v>
      </c>
      <c r="B91" s="93" t="s">
        <v>147</v>
      </c>
      <c r="C91" s="94">
        <v>80</v>
      </c>
    </row>
    <row r="92" spans="1:3" x14ac:dyDescent="0.25">
      <c r="A92" s="92">
        <v>2226</v>
      </c>
      <c r="B92" s="93" t="s">
        <v>149</v>
      </c>
      <c r="C92" s="94">
        <v>80</v>
      </c>
    </row>
    <row r="93" spans="1:3" x14ac:dyDescent="0.25">
      <c r="A93" s="92">
        <v>2228</v>
      </c>
      <c r="B93" s="93" t="s">
        <v>150</v>
      </c>
      <c r="C93" s="94">
        <v>69</v>
      </c>
    </row>
    <row r="94" spans="1:3" x14ac:dyDescent="0.25">
      <c r="A94" s="92">
        <v>2230</v>
      </c>
      <c r="B94" s="93" t="s">
        <v>151</v>
      </c>
      <c r="C94" s="94">
        <v>100</v>
      </c>
    </row>
    <row r="95" spans="1:3" x14ac:dyDescent="0.25">
      <c r="B95" s="91" t="s">
        <v>447</v>
      </c>
    </row>
    <row r="96" spans="1:3" x14ac:dyDescent="0.25">
      <c r="A96" s="92">
        <v>2250</v>
      </c>
      <c r="B96" s="93" t="s">
        <v>153</v>
      </c>
      <c r="C96" s="94">
        <v>76</v>
      </c>
    </row>
    <row r="97" spans="1:3" x14ac:dyDescent="0.25">
      <c r="A97" s="92">
        <v>2254</v>
      </c>
      <c r="B97" s="93" t="s">
        <v>154</v>
      </c>
      <c r="C97" s="94">
        <v>80</v>
      </c>
    </row>
    <row r="98" spans="1:3" x14ac:dyDescent="0.25">
      <c r="A98" s="92">
        <v>2257</v>
      </c>
      <c r="B98" s="93" t="s">
        <v>448</v>
      </c>
      <c r="C98" s="94">
        <v>68</v>
      </c>
    </row>
    <row r="99" spans="1:3" x14ac:dyDescent="0.25">
      <c r="A99" s="92">
        <v>2258</v>
      </c>
      <c r="B99" s="93" t="s">
        <v>156</v>
      </c>
      <c r="C99" s="94">
        <v>75</v>
      </c>
    </row>
    <row r="100" spans="1:3" x14ac:dyDescent="0.25">
      <c r="A100" s="92">
        <v>2261</v>
      </c>
      <c r="B100" s="93" t="s">
        <v>157</v>
      </c>
      <c r="C100" s="94">
        <v>32</v>
      </c>
    </row>
    <row r="101" spans="1:3" x14ac:dyDescent="0.25">
      <c r="A101" s="92">
        <v>2262</v>
      </c>
      <c r="B101" s="93" t="s">
        <v>158</v>
      </c>
      <c r="C101" s="94">
        <v>80</v>
      </c>
    </row>
    <row r="102" spans="1:3" x14ac:dyDescent="0.25">
      <c r="A102" s="92">
        <v>2265</v>
      </c>
      <c r="B102" s="93" t="s">
        <v>159</v>
      </c>
      <c r="C102" s="94">
        <v>79</v>
      </c>
    </row>
    <row r="103" spans="1:3" x14ac:dyDescent="0.25">
      <c r="A103" s="92">
        <v>2266</v>
      </c>
      <c r="B103" s="93" t="s">
        <v>160</v>
      </c>
      <c r="C103" s="94">
        <v>75</v>
      </c>
    </row>
    <row r="104" spans="1:3" x14ac:dyDescent="0.25">
      <c r="A104" s="92">
        <v>2271</v>
      </c>
      <c r="B104" s="93" t="s">
        <v>161</v>
      </c>
      <c r="C104" s="94">
        <v>52.3</v>
      </c>
    </row>
    <row r="105" spans="1:3" x14ac:dyDescent="0.25">
      <c r="A105" s="92">
        <v>2272</v>
      </c>
      <c r="B105" s="93" t="s">
        <v>162</v>
      </c>
      <c r="C105" s="94">
        <v>92.6</v>
      </c>
    </row>
    <row r="106" spans="1:3" x14ac:dyDescent="0.25">
      <c r="A106" s="92">
        <v>2284</v>
      </c>
      <c r="B106" s="93" t="s">
        <v>163</v>
      </c>
      <c r="C106" s="94">
        <v>58</v>
      </c>
    </row>
    <row r="107" spans="1:3" x14ac:dyDescent="0.25">
      <c r="A107" s="92">
        <v>2274</v>
      </c>
      <c r="B107" s="93" t="s">
        <v>164</v>
      </c>
      <c r="C107" s="94">
        <v>58</v>
      </c>
    </row>
    <row r="108" spans="1:3" x14ac:dyDescent="0.25">
      <c r="A108" s="92">
        <v>2275</v>
      </c>
      <c r="B108" s="93" t="s">
        <v>247</v>
      </c>
      <c r="C108" s="94">
        <v>62</v>
      </c>
    </row>
    <row r="109" spans="1:3" x14ac:dyDescent="0.25">
      <c r="A109" s="92">
        <v>2276</v>
      </c>
      <c r="B109" s="93" t="s">
        <v>279</v>
      </c>
      <c r="C109" s="94">
        <v>72.5</v>
      </c>
    </row>
    <row r="110" spans="1:3" x14ac:dyDescent="0.25">
      <c r="A110" s="92">
        <v>2278</v>
      </c>
      <c r="B110" s="93" t="s">
        <v>167</v>
      </c>
      <c r="C110" s="94">
        <v>85</v>
      </c>
    </row>
    <row r="111" spans="1:3" x14ac:dyDescent="0.25">
      <c r="B111" s="91" t="s">
        <v>449</v>
      </c>
    </row>
    <row r="112" spans="1:3" x14ac:dyDescent="0.25">
      <c r="A112" s="92">
        <v>2295</v>
      </c>
      <c r="B112" s="93" t="s">
        <v>170</v>
      </c>
      <c r="C112" s="94">
        <v>76</v>
      </c>
    </row>
    <row r="113" spans="1:3" x14ac:dyDescent="0.25">
      <c r="A113" s="92">
        <v>2292</v>
      </c>
      <c r="B113" s="93" t="s">
        <v>171</v>
      </c>
      <c r="C113" s="94">
        <v>89</v>
      </c>
    </row>
    <row r="114" spans="1:3" x14ac:dyDescent="0.25">
      <c r="A114" s="92">
        <v>2293</v>
      </c>
      <c r="B114" s="93" t="s">
        <v>172</v>
      </c>
      <c r="C114" s="94">
        <v>82</v>
      </c>
    </row>
    <row r="115" spans="1:3" x14ac:dyDescent="0.25">
      <c r="A115" s="92">
        <v>2294</v>
      </c>
      <c r="B115" s="93" t="s">
        <v>173</v>
      </c>
      <c r="C115" s="94">
        <v>85.9</v>
      </c>
    </row>
    <row r="116" spans="1:3" x14ac:dyDescent="0.25">
      <c r="A116" s="92">
        <v>2296</v>
      </c>
      <c r="B116" s="93" t="s">
        <v>174</v>
      </c>
      <c r="C116" s="94">
        <v>78</v>
      </c>
    </row>
    <row r="117" spans="1:3" x14ac:dyDescent="0.25">
      <c r="A117" s="92">
        <v>2299</v>
      </c>
      <c r="B117" s="93" t="s">
        <v>175</v>
      </c>
      <c r="C117" s="94">
        <v>90</v>
      </c>
    </row>
    <row r="118" spans="1:3" x14ac:dyDescent="0.25">
      <c r="A118" s="92">
        <v>2300</v>
      </c>
      <c r="B118" s="93" t="s">
        <v>176</v>
      </c>
      <c r="C118" s="94">
        <v>95</v>
      </c>
    </row>
    <row r="119" spans="1:3" x14ac:dyDescent="0.25">
      <c r="A119" s="92">
        <v>2301</v>
      </c>
      <c r="B119" s="93" t="s">
        <v>177</v>
      </c>
      <c r="C119" s="94">
        <v>86</v>
      </c>
    </row>
    <row r="120" spans="1:3" x14ac:dyDescent="0.25">
      <c r="A120" s="92">
        <v>2305</v>
      </c>
      <c r="B120" s="93" t="s">
        <v>450</v>
      </c>
      <c r="C120" s="94">
        <v>72</v>
      </c>
    </row>
    <row r="121" spans="1:3" x14ac:dyDescent="0.25">
      <c r="A121" s="92">
        <v>2303</v>
      </c>
      <c r="B121" s="93" t="s">
        <v>179</v>
      </c>
      <c r="C121" s="94">
        <v>95</v>
      </c>
    </row>
    <row r="122" spans="1:3" x14ac:dyDescent="0.25">
      <c r="A122" s="92">
        <v>2304</v>
      </c>
      <c r="B122" s="93" t="s">
        <v>180</v>
      </c>
      <c r="C122" s="94">
        <v>75</v>
      </c>
    </row>
    <row r="123" spans="1:3" x14ac:dyDescent="0.25">
      <c r="A123" s="92">
        <v>2306</v>
      </c>
      <c r="B123" s="93" t="s">
        <v>182</v>
      </c>
      <c r="C123" s="94">
        <v>75</v>
      </c>
    </row>
    <row r="124" spans="1:3" x14ac:dyDescent="0.25">
      <c r="A124" s="92">
        <v>2307</v>
      </c>
      <c r="B124" s="93" t="s">
        <v>183</v>
      </c>
      <c r="C124" s="94">
        <v>86</v>
      </c>
    </row>
    <row r="125" spans="1:3" x14ac:dyDescent="0.25">
      <c r="A125" s="92">
        <v>2308</v>
      </c>
      <c r="B125" s="93" t="s">
        <v>184</v>
      </c>
      <c r="C125" s="94">
        <v>89</v>
      </c>
    </row>
    <row r="126" spans="1:3" x14ac:dyDescent="0.25">
      <c r="A126" s="92">
        <v>2309</v>
      </c>
      <c r="B126" s="93" t="s">
        <v>185</v>
      </c>
      <c r="C126" s="94">
        <v>85.7</v>
      </c>
    </row>
    <row r="127" spans="1:3" x14ac:dyDescent="0.25">
      <c r="B127" s="91" t="s">
        <v>451</v>
      </c>
    </row>
    <row r="128" spans="1:3" x14ac:dyDescent="0.25">
      <c r="A128" s="92">
        <v>2321</v>
      </c>
      <c r="B128" s="93" t="s">
        <v>187</v>
      </c>
      <c r="C128" s="94">
        <v>78.5</v>
      </c>
    </row>
    <row r="129" spans="1:3" x14ac:dyDescent="0.25">
      <c r="A129" s="92">
        <v>2323</v>
      </c>
      <c r="B129" s="93" t="s">
        <v>188</v>
      </c>
      <c r="C129" s="94">
        <v>90</v>
      </c>
    </row>
    <row r="130" spans="1:3" x14ac:dyDescent="0.25">
      <c r="A130" s="92">
        <v>2325</v>
      </c>
      <c r="B130" s="93" t="s">
        <v>412</v>
      </c>
      <c r="C130" s="94">
        <v>83.6</v>
      </c>
    </row>
    <row r="131" spans="1:3" x14ac:dyDescent="0.25">
      <c r="A131" s="92">
        <v>2328</v>
      </c>
      <c r="B131" s="93" t="s">
        <v>452</v>
      </c>
      <c r="C131" s="94">
        <v>81</v>
      </c>
    </row>
    <row r="132" spans="1:3" x14ac:dyDescent="0.25">
      <c r="A132" s="92">
        <v>2338</v>
      </c>
      <c r="B132" s="93" t="s">
        <v>195</v>
      </c>
      <c r="C132" s="94">
        <v>83</v>
      </c>
    </row>
    <row r="133" spans="1:3" x14ac:dyDescent="0.25">
      <c r="A133" s="92">
        <v>2337</v>
      </c>
      <c r="B133" s="93" t="s">
        <v>190</v>
      </c>
      <c r="C133" s="94">
        <v>93.8</v>
      </c>
    </row>
    <row r="134" spans="1:3" x14ac:dyDescent="0.25">
      <c r="A134" s="92">
        <v>2333</v>
      </c>
      <c r="B134" s="93" t="s">
        <v>192</v>
      </c>
      <c r="C134" s="94">
        <v>88</v>
      </c>
    </row>
    <row r="135" spans="1:3" x14ac:dyDescent="0.25">
      <c r="A135" s="92">
        <v>2335</v>
      </c>
      <c r="B135" s="93" t="s">
        <v>453</v>
      </c>
      <c r="C135" s="94">
        <v>90</v>
      </c>
    </row>
    <row r="136" spans="1:3" x14ac:dyDescent="0.25">
      <c r="A136" s="92">
        <v>2336</v>
      </c>
      <c r="B136" s="93" t="s">
        <v>194</v>
      </c>
      <c r="C136" s="94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74D7B-CA4D-4599-8AB1-4DE1A4D4D825}">
  <dimension ref="A1:G213"/>
  <sheetViews>
    <sheetView workbookViewId="0"/>
  </sheetViews>
  <sheetFormatPr baseColWidth="10" defaultColWidth="12" defaultRowHeight="12.75" x14ac:dyDescent="0.25"/>
  <cols>
    <col min="1" max="1" width="25.85546875" style="47" customWidth="1"/>
    <col min="2" max="2" width="3.5703125" style="47" customWidth="1"/>
    <col min="3" max="3" width="32.42578125" style="47" bestFit="1" customWidth="1"/>
    <col min="4" max="4" width="11.42578125" style="47" customWidth="1"/>
    <col min="5" max="5" width="21" style="50" customWidth="1"/>
    <col min="6" max="6" width="2.7109375" style="47" customWidth="1"/>
    <col min="7" max="7" width="21" style="50" customWidth="1"/>
    <col min="8" max="16384" width="12" style="43"/>
  </cols>
  <sheetData>
    <row r="1" spans="1:7" s="42" customFormat="1" ht="12" customHeight="1" x14ac:dyDescent="0.25">
      <c r="A1" s="48" t="s">
        <v>426</v>
      </c>
      <c r="B1" s="48"/>
      <c r="C1" s="48"/>
      <c r="D1" s="48"/>
      <c r="F1" s="48"/>
      <c r="G1" s="49"/>
    </row>
    <row r="2" spans="1:7" ht="12" customHeight="1" x14ac:dyDescent="0.25">
      <c r="A2" s="47" t="s">
        <v>427</v>
      </c>
    </row>
    <row r="3" spans="1:7" ht="10.5" customHeight="1" x14ac:dyDescent="0.25">
      <c r="A3" s="47" t="s">
        <v>58</v>
      </c>
    </row>
    <row r="4" spans="1:7" ht="10.5" customHeight="1" x14ac:dyDescent="0.25">
      <c r="A4" s="47" t="s">
        <v>196</v>
      </c>
    </row>
    <row r="5" spans="1:7" s="42" customFormat="1" ht="10.5" customHeight="1" x14ac:dyDescent="0.25">
      <c r="B5" s="51"/>
      <c r="E5" s="52"/>
      <c r="F5" s="51"/>
      <c r="G5" s="52"/>
    </row>
    <row r="6" spans="1:7" s="42" customFormat="1" ht="10.5" customHeight="1" x14ac:dyDescent="0.25">
      <c r="A6" s="51"/>
      <c r="B6" s="51"/>
      <c r="C6" s="51"/>
      <c r="D6" s="51"/>
      <c r="E6" s="98" t="s">
        <v>198</v>
      </c>
      <c r="F6" s="98"/>
      <c r="G6" s="98"/>
    </row>
    <row r="7" spans="1:7" ht="10.5" customHeight="1" x14ac:dyDescent="0.25">
      <c r="E7" s="48" t="s">
        <v>14</v>
      </c>
      <c r="G7" s="48" t="s">
        <v>5</v>
      </c>
    </row>
    <row r="8" spans="1:7" ht="10.5" customHeight="1" x14ac:dyDescent="0.25">
      <c r="E8" s="53" t="s">
        <v>60</v>
      </c>
      <c r="G8" s="53" t="s">
        <v>60</v>
      </c>
    </row>
    <row r="9" spans="1:7" ht="10.5" customHeight="1" x14ac:dyDescent="0.25">
      <c r="A9" s="48" t="s">
        <v>199</v>
      </c>
      <c r="B9" s="48"/>
      <c r="C9" s="48" t="s">
        <v>200</v>
      </c>
      <c r="D9" s="48"/>
      <c r="E9" s="53" t="s">
        <v>201</v>
      </c>
      <c r="G9" s="53" t="s">
        <v>202</v>
      </c>
    </row>
    <row r="10" spans="1:7" ht="9" customHeight="1" x14ac:dyDescent="0.25"/>
    <row r="11" spans="1:7" ht="10.5" customHeight="1" x14ac:dyDescent="0.25">
      <c r="A11" s="42" t="s">
        <v>61</v>
      </c>
      <c r="B11" s="42"/>
      <c r="C11" s="42"/>
      <c r="D11" s="42"/>
      <c r="E11" s="46"/>
      <c r="F11" s="43"/>
      <c r="G11" s="44"/>
    </row>
    <row r="12" spans="1:7" ht="10.5" customHeight="1" x14ac:dyDescent="0.25">
      <c r="A12" s="43" t="s">
        <v>62</v>
      </c>
      <c r="B12" s="43"/>
      <c r="C12" s="43" t="s">
        <v>203</v>
      </c>
      <c r="D12" s="43"/>
      <c r="E12" s="46">
        <v>7.5</v>
      </c>
      <c r="F12" s="43"/>
      <c r="G12" s="44">
        <v>7.5</v>
      </c>
    </row>
    <row r="13" spans="1:7" ht="10.5" customHeight="1" x14ac:dyDescent="0.25">
      <c r="A13" s="43" t="s">
        <v>204</v>
      </c>
      <c r="B13" s="43"/>
      <c r="C13" s="43" t="s">
        <v>67</v>
      </c>
      <c r="D13" s="43"/>
      <c r="E13" s="46">
        <v>9</v>
      </c>
      <c r="F13" s="43"/>
      <c r="G13" s="44">
        <v>10</v>
      </c>
    </row>
    <row r="14" spans="1:7" ht="10.5" customHeight="1" x14ac:dyDescent="0.25">
      <c r="A14" s="43" t="s">
        <v>64</v>
      </c>
      <c r="B14" s="43"/>
      <c r="C14" s="43" t="s">
        <v>67</v>
      </c>
      <c r="D14" s="43"/>
      <c r="E14" s="46">
        <v>9</v>
      </c>
      <c r="F14" s="43"/>
      <c r="G14" s="44">
        <v>10</v>
      </c>
    </row>
    <row r="15" spans="1:7" ht="10.5" customHeight="1" x14ac:dyDescent="0.25">
      <c r="A15" s="43" t="s">
        <v>205</v>
      </c>
      <c r="B15" s="43"/>
      <c r="C15" s="43" t="s">
        <v>67</v>
      </c>
      <c r="D15" s="43"/>
      <c r="E15" s="46">
        <v>9</v>
      </c>
      <c r="F15" s="43"/>
      <c r="G15" s="44">
        <v>10</v>
      </c>
    </row>
    <row r="16" spans="1:7" s="42" customFormat="1" ht="10.5" customHeight="1" x14ac:dyDescent="0.25">
      <c r="A16" s="43" t="s">
        <v>66</v>
      </c>
      <c r="B16" s="43"/>
      <c r="C16" s="43" t="s">
        <v>457</v>
      </c>
      <c r="D16" s="43"/>
      <c r="E16" s="46">
        <v>8</v>
      </c>
      <c r="F16" s="43"/>
      <c r="G16" s="44">
        <v>8</v>
      </c>
    </row>
    <row r="17" spans="1:7" ht="10.5" customHeight="1" x14ac:dyDescent="0.25">
      <c r="A17" s="43" t="s">
        <v>67</v>
      </c>
      <c r="B17" s="43"/>
      <c r="C17" s="43" t="s">
        <v>67</v>
      </c>
      <c r="D17" s="43"/>
      <c r="E17" s="46">
        <v>9</v>
      </c>
      <c r="F17" s="43"/>
      <c r="G17" s="44">
        <v>10</v>
      </c>
    </row>
    <row r="18" spans="1:7" ht="10.5" customHeight="1" x14ac:dyDescent="0.25">
      <c r="A18" s="43" t="s">
        <v>68</v>
      </c>
      <c r="B18" s="43"/>
      <c r="C18" s="43" t="s">
        <v>207</v>
      </c>
      <c r="D18" s="43"/>
      <c r="E18" s="46">
        <v>10</v>
      </c>
      <c r="F18" s="43"/>
      <c r="G18" s="44">
        <v>10</v>
      </c>
    </row>
    <row r="19" spans="1:7" ht="10.5" customHeight="1" x14ac:dyDescent="0.25">
      <c r="A19" s="43" t="s">
        <v>69</v>
      </c>
      <c r="B19" s="43"/>
      <c r="C19" s="43" t="s">
        <v>456</v>
      </c>
      <c r="D19" s="43"/>
      <c r="E19" s="46">
        <v>8</v>
      </c>
      <c r="F19" s="43"/>
      <c r="G19" s="44">
        <v>8</v>
      </c>
    </row>
    <row r="20" spans="1:7" s="42" customFormat="1" ht="10.5" customHeight="1" x14ac:dyDescent="0.25">
      <c r="A20" s="43" t="s">
        <v>208</v>
      </c>
      <c r="B20" s="43"/>
      <c r="C20" s="43" t="s">
        <v>67</v>
      </c>
      <c r="D20" s="43"/>
      <c r="E20" s="46">
        <v>9</v>
      </c>
      <c r="F20" s="43"/>
      <c r="G20" s="44">
        <v>10</v>
      </c>
    </row>
    <row r="21" spans="1:7" ht="10.5" customHeight="1" x14ac:dyDescent="0.25">
      <c r="A21" s="43" t="s">
        <v>71</v>
      </c>
      <c r="B21" s="43"/>
      <c r="C21" s="43" t="s">
        <v>207</v>
      </c>
      <c r="D21" s="43"/>
      <c r="E21" s="46">
        <v>10</v>
      </c>
      <c r="F21" s="43"/>
      <c r="G21" s="44">
        <v>10</v>
      </c>
    </row>
    <row r="22" spans="1:7" ht="10.5" customHeight="1" x14ac:dyDescent="0.25">
      <c r="A22" s="43" t="s">
        <v>209</v>
      </c>
      <c r="B22" s="43"/>
      <c r="C22" s="43" t="s">
        <v>210</v>
      </c>
      <c r="D22" s="43"/>
      <c r="E22" s="46">
        <v>9</v>
      </c>
      <c r="F22" s="43"/>
      <c r="G22" s="44">
        <v>9</v>
      </c>
    </row>
    <row r="23" spans="1:7" ht="10.5" customHeight="1" x14ac:dyDescent="0.25">
      <c r="A23" s="43"/>
      <c r="B23" s="43"/>
      <c r="C23" s="43" t="s">
        <v>211</v>
      </c>
      <c r="D23" s="43"/>
      <c r="E23" s="46">
        <v>9</v>
      </c>
      <c r="F23" s="43"/>
      <c r="G23" s="44">
        <v>9</v>
      </c>
    </row>
    <row r="24" spans="1:7" ht="10.5" customHeight="1" x14ac:dyDescent="0.25">
      <c r="A24" s="43" t="s">
        <v>73</v>
      </c>
      <c r="B24" s="43"/>
      <c r="C24" s="43" t="s">
        <v>67</v>
      </c>
      <c r="D24" s="43"/>
      <c r="E24" s="46">
        <v>9</v>
      </c>
      <c r="F24" s="43"/>
      <c r="G24" s="44">
        <v>10</v>
      </c>
    </row>
    <row r="25" spans="1:7" ht="10.5" customHeight="1" x14ac:dyDescent="0.25">
      <c r="A25" s="43" t="s">
        <v>74</v>
      </c>
      <c r="B25" s="43"/>
      <c r="C25" s="43" t="s">
        <v>67</v>
      </c>
      <c r="D25" s="43"/>
      <c r="E25" s="46">
        <v>9</v>
      </c>
      <c r="F25" s="43"/>
      <c r="G25" s="44">
        <v>10</v>
      </c>
    </row>
    <row r="26" spans="1:7" ht="10.5" customHeight="1" x14ac:dyDescent="0.25">
      <c r="A26" s="43" t="s">
        <v>75</v>
      </c>
      <c r="B26" s="43"/>
      <c r="C26" s="43" t="s">
        <v>67</v>
      </c>
      <c r="D26" s="43"/>
      <c r="E26" s="46">
        <v>9</v>
      </c>
      <c r="F26" s="43"/>
      <c r="G26" s="44">
        <v>10</v>
      </c>
    </row>
    <row r="27" spans="1:7" ht="10.5" customHeight="1" x14ac:dyDescent="0.25">
      <c r="A27" s="43" t="s">
        <v>212</v>
      </c>
      <c r="B27" s="43"/>
      <c r="C27" s="43" t="s">
        <v>76</v>
      </c>
      <c r="D27" s="43"/>
      <c r="E27" s="46">
        <v>6.5</v>
      </c>
      <c r="F27" s="43"/>
      <c r="G27" s="44">
        <v>6.5</v>
      </c>
    </row>
    <row r="28" spans="1:7" ht="10.5" customHeight="1" x14ac:dyDescent="0.25">
      <c r="A28" s="43" t="s">
        <v>77</v>
      </c>
      <c r="B28" s="43"/>
      <c r="C28" s="43" t="s">
        <v>67</v>
      </c>
      <c r="D28" s="43"/>
      <c r="E28" s="46">
        <v>9</v>
      </c>
      <c r="F28" s="43"/>
      <c r="G28" s="44">
        <v>10</v>
      </c>
    </row>
    <row r="29" spans="1:7" ht="10.5" customHeight="1" x14ac:dyDescent="0.25">
      <c r="A29" s="43" t="s">
        <v>78</v>
      </c>
      <c r="B29" s="43"/>
      <c r="C29" s="43" t="s">
        <v>78</v>
      </c>
      <c r="D29" s="43"/>
      <c r="E29" s="46">
        <v>10</v>
      </c>
      <c r="F29" s="43"/>
      <c r="G29" s="44">
        <v>10</v>
      </c>
    </row>
    <row r="30" spans="1:7" ht="10.5" customHeight="1" x14ac:dyDescent="0.25">
      <c r="A30" s="43" t="s">
        <v>79</v>
      </c>
      <c r="B30" s="43"/>
      <c r="C30" s="43" t="s">
        <v>456</v>
      </c>
      <c r="D30" s="43"/>
      <c r="E30" s="46">
        <v>8</v>
      </c>
      <c r="F30" s="43"/>
      <c r="G30" s="44">
        <v>8</v>
      </c>
    </row>
    <row r="31" spans="1:7" ht="10.5" customHeight="1" x14ac:dyDescent="0.25">
      <c r="A31" s="43"/>
      <c r="B31" s="43"/>
      <c r="C31" s="43"/>
      <c r="D31" s="43"/>
      <c r="E31" s="46"/>
      <c r="F31" s="43"/>
      <c r="G31" s="44"/>
    </row>
    <row r="32" spans="1:7" ht="10.5" customHeight="1" x14ac:dyDescent="0.25">
      <c r="A32" s="42" t="s">
        <v>80</v>
      </c>
      <c r="B32" s="42"/>
      <c r="C32" s="42"/>
      <c r="D32" s="42"/>
      <c r="E32" s="46"/>
      <c r="F32" s="43"/>
      <c r="G32" s="44"/>
    </row>
    <row r="33" spans="1:7" ht="10.5" customHeight="1" x14ac:dyDescent="0.25">
      <c r="A33" s="43" t="s">
        <v>82</v>
      </c>
      <c r="B33" s="43"/>
      <c r="C33" s="43" t="s">
        <v>215</v>
      </c>
      <c r="D33" s="43"/>
      <c r="E33" s="46">
        <v>8</v>
      </c>
      <c r="F33" s="43"/>
      <c r="G33" s="44">
        <v>8</v>
      </c>
    </row>
    <row r="34" spans="1:7" ht="10.5" customHeight="1" x14ac:dyDescent="0.25">
      <c r="A34" s="43" t="s">
        <v>84</v>
      </c>
      <c r="B34" s="43"/>
      <c r="C34" s="43" t="s">
        <v>84</v>
      </c>
      <c r="D34" s="43"/>
      <c r="E34" s="46">
        <v>8</v>
      </c>
      <c r="F34" s="43"/>
      <c r="G34" s="44">
        <v>8</v>
      </c>
    </row>
    <row r="35" spans="1:7" ht="10.5" customHeight="1" x14ac:dyDescent="0.25">
      <c r="A35" s="43" t="s">
        <v>85</v>
      </c>
      <c r="B35" s="43"/>
      <c r="C35" s="43" t="s">
        <v>85</v>
      </c>
      <c r="D35" s="43"/>
      <c r="E35" s="46">
        <v>10</v>
      </c>
      <c r="F35" s="43"/>
      <c r="G35" s="44">
        <v>10</v>
      </c>
    </row>
    <row r="36" spans="1:7" ht="10.5" customHeight="1" x14ac:dyDescent="0.25">
      <c r="A36" s="43" t="s">
        <v>87</v>
      </c>
      <c r="B36" s="43"/>
      <c r="C36" s="43" t="s">
        <v>84</v>
      </c>
      <c r="D36" s="43"/>
      <c r="E36" s="46">
        <v>8</v>
      </c>
      <c r="F36" s="43"/>
      <c r="G36" s="44">
        <v>8</v>
      </c>
    </row>
    <row r="37" spans="1:7" ht="10.5" customHeight="1" x14ac:dyDescent="0.25">
      <c r="A37" s="43" t="s">
        <v>88</v>
      </c>
      <c r="B37" s="43"/>
      <c r="C37" s="43" t="s">
        <v>84</v>
      </c>
      <c r="D37" s="43"/>
      <c r="E37" s="46">
        <v>8</v>
      </c>
      <c r="F37" s="43"/>
      <c r="G37" s="44">
        <v>8</v>
      </c>
    </row>
    <row r="38" spans="1:7" ht="10.5" customHeight="1" x14ac:dyDescent="0.25">
      <c r="A38" s="43" t="s">
        <v>217</v>
      </c>
      <c r="B38" s="43"/>
      <c r="C38" s="43" t="s">
        <v>89</v>
      </c>
      <c r="D38" s="43"/>
      <c r="E38" s="46">
        <v>10</v>
      </c>
      <c r="F38" s="43"/>
      <c r="G38" s="44">
        <v>10</v>
      </c>
    </row>
    <row r="39" spans="1:7" ht="10.5" customHeight="1" x14ac:dyDescent="0.25">
      <c r="A39" s="43" t="s">
        <v>218</v>
      </c>
      <c r="B39" s="43"/>
      <c r="C39" s="43" t="s">
        <v>91</v>
      </c>
      <c r="D39" s="43"/>
      <c r="E39" s="46">
        <v>8</v>
      </c>
      <c r="F39" s="43"/>
      <c r="G39" s="44">
        <v>10</v>
      </c>
    </row>
    <row r="40" spans="1:7" ht="10.5" customHeight="1" x14ac:dyDescent="0.25">
      <c r="A40" s="43"/>
      <c r="B40" s="43"/>
      <c r="C40" s="43" t="s">
        <v>96</v>
      </c>
      <c r="D40" s="43"/>
      <c r="E40" s="46">
        <v>8</v>
      </c>
      <c r="F40" s="43"/>
      <c r="G40" s="44">
        <v>10</v>
      </c>
    </row>
    <row r="41" spans="1:7" ht="10.5" customHeight="1" x14ac:dyDescent="0.25">
      <c r="A41" s="43" t="s">
        <v>92</v>
      </c>
      <c r="B41" s="43"/>
      <c r="C41" s="43" t="s">
        <v>83</v>
      </c>
      <c r="D41" s="43"/>
      <c r="E41" s="46">
        <v>10</v>
      </c>
      <c r="F41" s="43"/>
      <c r="G41" s="44">
        <v>10</v>
      </c>
    </row>
    <row r="42" spans="1:7" ht="10.5" customHeight="1" x14ac:dyDescent="0.25">
      <c r="A42" s="43"/>
      <c r="B42" s="43"/>
      <c r="C42" s="43" t="s">
        <v>214</v>
      </c>
      <c r="D42" s="43"/>
      <c r="E42" s="46">
        <v>10</v>
      </c>
      <c r="F42" s="43"/>
      <c r="G42" s="44">
        <v>10</v>
      </c>
    </row>
    <row r="43" spans="1:7" ht="10.5" customHeight="1" x14ac:dyDescent="0.25">
      <c r="A43" s="43"/>
      <c r="B43" s="43"/>
      <c r="C43" s="43" t="s">
        <v>92</v>
      </c>
      <c r="D43" s="43"/>
      <c r="E43" s="46">
        <v>10</v>
      </c>
      <c r="F43" s="43"/>
      <c r="G43" s="44">
        <v>10</v>
      </c>
    </row>
    <row r="44" spans="1:7" ht="10.5" customHeight="1" x14ac:dyDescent="0.25">
      <c r="A44" s="43" t="s">
        <v>93</v>
      </c>
      <c r="B44" s="43"/>
      <c r="C44" s="43" t="s">
        <v>219</v>
      </c>
      <c r="D44" s="43"/>
      <c r="E44" s="46">
        <v>10</v>
      </c>
      <c r="F44" s="43"/>
      <c r="G44" s="44">
        <v>10</v>
      </c>
    </row>
    <row r="45" spans="1:7" ht="10.5" customHeight="1" x14ac:dyDescent="0.25">
      <c r="A45" s="43" t="s">
        <v>94</v>
      </c>
      <c r="B45" s="43"/>
      <c r="C45" s="43" t="s">
        <v>220</v>
      </c>
      <c r="D45" s="43"/>
      <c r="E45" s="46">
        <v>10</v>
      </c>
      <c r="F45" s="43"/>
      <c r="G45" s="44">
        <v>10</v>
      </c>
    </row>
    <row r="46" spans="1:7" ht="10.5" customHeight="1" x14ac:dyDescent="0.25">
      <c r="A46" s="43"/>
      <c r="B46" s="43"/>
      <c r="C46" s="43" t="s">
        <v>221</v>
      </c>
      <c r="D46" s="43"/>
      <c r="E46" s="46">
        <v>10</v>
      </c>
      <c r="F46" s="43"/>
      <c r="G46" s="44">
        <v>10</v>
      </c>
    </row>
    <row r="47" spans="1:7" s="42" customFormat="1" ht="10.5" customHeight="1" x14ac:dyDescent="0.25">
      <c r="A47" s="43" t="s">
        <v>95</v>
      </c>
      <c r="B47" s="43"/>
      <c r="C47" s="43" t="s">
        <v>95</v>
      </c>
      <c r="D47" s="43"/>
      <c r="E47" s="46">
        <v>10</v>
      </c>
      <c r="F47" s="43"/>
      <c r="G47" s="44">
        <v>10</v>
      </c>
    </row>
    <row r="48" spans="1:7" ht="10.5" customHeight="1" x14ac:dyDescent="0.25">
      <c r="A48" s="43" t="s">
        <v>96</v>
      </c>
      <c r="B48" s="43"/>
      <c r="C48" s="43" t="s">
        <v>96</v>
      </c>
      <c r="D48" s="43"/>
      <c r="E48" s="46">
        <v>8</v>
      </c>
      <c r="F48" s="43"/>
      <c r="G48" s="44">
        <v>10</v>
      </c>
    </row>
    <row r="49" spans="1:7" ht="10.5" customHeight="1" x14ac:dyDescent="0.25">
      <c r="A49" s="43" t="s">
        <v>97</v>
      </c>
      <c r="B49" s="43"/>
      <c r="C49" s="43" t="s">
        <v>222</v>
      </c>
      <c r="D49" s="43"/>
      <c r="E49" s="46">
        <v>9</v>
      </c>
      <c r="F49" s="43"/>
      <c r="G49" s="44">
        <v>10</v>
      </c>
    </row>
    <row r="50" spans="1:7" s="42" customFormat="1" ht="10.5" customHeight="1" x14ac:dyDescent="0.25">
      <c r="A50" s="43"/>
      <c r="B50" s="43"/>
      <c r="C50" s="43" t="s">
        <v>223</v>
      </c>
      <c r="D50" s="43"/>
      <c r="E50" s="46">
        <v>9</v>
      </c>
      <c r="F50" s="43"/>
      <c r="G50" s="44">
        <v>10</v>
      </c>
    </row>
    <row r="51" spans="1:7" s="42" customFormat="1" ht="10.5" customHeight="1" x14ac:dyDescent="0.25">
      <c r="A51" s="43"/>
      <c r="B51" s="43"/>
      <c r="C51" s="43" t="s">
        <v>96</v>
      </c>
      <c r="D51" s="43"/>
      <c r="E51" s="46">
        <v>8</v>
      </c>
      <c r="F51" s="43"/>
      <c r="G51" s="44">
        <v>10</v>
      </c>
    </row>
    <row r="52" spans="1:7" s="42" customFormat="1" ht="10.5" customHeight="1" x14ac:dyDescent="0.25">
      <c r="A52" s="43" t="s">
        <v>98</v>
      </c>
      <c r="B52" s="43"/>
      <c r="C52" s="43" t="s">
        <v>224</v>
      </c>
      <c r="D52" s="43"/>
      <c r="E52" s="46">
        <v>10</v>
      </c>
      <c r="F52" s="43"/>
      <c r="G52" s="44">
        <v>10</v>
      </c>
    </row>
    <row r="53" spans="1:7" s="42" customFormat="1" ht="10.5" customHeight="1" x14ac:dyDescent="0.25">
      <c r="A53" s="43"/>
      <c r="B53" s="43"/>
      <c r="C53" s="43" t="s">
        <v>225</v>
      </c>
      <c r="D53" s="43"/>
      <c r="E53" s="46">
        <v>10</v>
      </c>
      <c r="F53" s="43"/>
      <c r="G53" s="44">
        <v>10</v>
      </c>
    </row>
    <row r="54" spans="1:7" s="42" customFormat="1" ht="10.5" customHeight="1" x14ac:dyDescent="0.25">
      <c r="A54" s="43"/>
      <c r="B54" s="43"/>
      <c r="C54" s="43" t="s">
        <v>280</v>
      </c>
      <c r="D54" s="43"/>
      <c r="E54" s="46">
        <v>10</v>
      </c>
      <c r="F54" s="43"/>
      <c r="G54" s="44">
        <v>10</v>
      </c>
    </row>
    <row r="55" spans="1:7" s="42" customFormat="1" ht="10.5" customHeight="1" x14ac:dyDescent="0.25">
      <c r="A55" s="43"/>
      <c r="B55" s="43"/>
      <c r="C55" s="43"/>
      <c r="D55" s="43"/>
      <c r="E55" s="46"/>
      <c r="F55" s="43"/>
      <c r="G55" s="44"/>
    </row>
    <row r="56" spans="1:7" ht="10.5" customHeight="1" x14ac:dyDescent="0.25">
      <c r="A56" s="42" t="s">
        <v>99</v>
      </c>
      <c r="B56" s="42"/>
      <c r="C56" s="42"/>
      <c r="D56" s="42"/>
      <c r="E56" s="46"/>
      <c r="F56" s="43"/>
      <c r="G56" s="44"/>
    </row>
    <row r="57" spans="1:7" s="42" customFormat="1" ht="10.5" customHeight="1" x14ac:dyDescent="0.25">
      <c r="A57" s="43" t="s">
        <v>100</v>
      </c>
      <c r="B57" s="43"/>
      <c r="C57" s="43" t="s">
        <v>100</v>
      </c>
      <c r="D57" s="43"/>
      <c r="E57" s="46">
        <v>10</v>
      </c>
      <c r="F57" s="43"/>
      <c r="G57" s="44">
        <v>10</v>
      </c>
    </row>
    <row r="58" spans="1:7" s="42" customFormat="1" ht="10.5" customHeight="1" x14ac:dyDescent="0.25">
      <c r="A58" s="43" t="s">
        <v>101</v>
      </c>
      <c r="B58" s="43"/>
      <c r="C58" s="43" t="s">
        <v>101</v>
      </c>
      <c r="D58" s="43"/>
      <c r="E58" s="46">
        <v>10</v>
      </c>
      <c r="F58" s="43"/>
      <c r="G58" s="44">
        <v>10</v>
      </c>
    </row>
    <row r="59" spans="1:7" s="42" customFormat="1" ht="10.5" customHeight="1" x14ac:dyDescent="0.25">
      <c r="A59" s="43" t="s">
        <v>102</v>
      </c>
      <c r="B59" s="43"/>
      <c r="C59" s="43" t="s">
        <v>102</v>
      </c>
      <c r="D59" s="43"/>
      <c r="E59" s="46">
        <v>10</v>
      </c>
      <c r="F59" s="43"/>
      <c r="G59" s="44">
        <v>10</v>
      </c>
    </row>
    <row r="60" spans="1:7" ht="9" customHeight="1" x14ac:dyDescent="0.25">
      <c r="A60" s="43" t="s">
        <v>103</v>
      </c>
      <c r="B60" s="43"/>
      <c r="C60" s="43" t="s">
        <v>226</v>
      </c>
      <c r="D60" s="43"/>
      <c r="E60" s="46">
        <v>4</v>
      </c>
      <c r="F60" s="43"/>
      <c r="G60" s="44">
        <v>10</v>
      </c>
    </row>
    <row r="61" spans="1:7" s="42" customFormat="1" ht="10.5" customHeight="1" x14ac:dyDescent="0.25">
      <c r="A61" s="43" t="s">
        <v>104</v>
      </c>
      <c r="B61" s="43"/>
      <c r="C61" s="43" t="s">
        <v>106</v>
      </c>
      <c r="D61" s="43"/>
      <c r="E61" s="46">
        <v>8</v>
      </c>
      <c r="F61" s="43"/>
      <c r="G61" s="44">
        <v>8</v>
      </c>
    </row>
    <row r="62" spans="1:7" ht="10.5" customHeight="1" x14ac:dyDescent="0.25">
      <c r="A62" s="43" t="s">
        <v>105</v>
      </c>
      <c r="B62" s="43"/>
      <c r="C62" s="43" t="s">
        <v>227</v>
      </c>
      <c r="D62" s="43"/>
      <c r="E62" s="46">
        <v>8</v>
      </c>
      <c r="F62" s="43"/>
      <c r="G62" s="44">
        <v>8</v>
      </c>
    </row>
    <row r="63" spans="1:7" ht="10.5" customHeight="1" x14ac:dyDescent="0.25">
      <c r="A63" s="43" t="s">
        <v>106</v>
      </c>
      <c r="B63" s="43"/>
      <c r="C63" s="43" t="s">
        <v>106</v>
      </c>
      <c r="D63" s="43"/>
      <c r="E63" s="46">
        <v>8</v>
      </c>
      <c r="F63" s="43"/>
      <c r="G63" s="44">
        <v>8</v>
      </c>
    </row>
    <row r="64" spans="1:7" ht="10.5" customHeight="1" x14ac:dyDescent="0.25">
      <c r="A64" s="43" t="s">
        <v>107</v>
      </c>
      <c r="B64" s="43"/>
      <c r="C64" s="43" t="s">
        <v>107</v>
      </c>
      <c r="D64" s="43"/>
      <c r="E64" s="46">
        <v>5</v>
      </c>
      <c r="F64" s="43"/>
      <c r="G64" s="44">
        <v>5</v>
      </c>
    </row>
    <row r="65" spans="1:7" s="42" customFormat="1" ht="10.5" customHeight="1" x14ac:dyDescent="0.25">
      <c r="A65" s="43" t="s">
        <v>108</v>
      </c>
      <c r="B65" s="43"/>
      <c r="C65" s="43" t="s">
        <v>108</v>
      </c>
      <c r="D65" s="43"/>
      <c r="E65" s="46">
        <v>10</v>
      </c>
      <c r="F65" s="43"/>
      <c r="G65" s="44">
        <v>10</v>
      </c>
    </row>
    <row r="66" spans="1:7" ht="10.5" customHeight="1" x14ac:dyDescent="0.25">
      <c r="A66" s="43" t="s">
        <v>109</v>
      </c>
      <c r="B66" s="43"/>
      <c r="C66" s="43" t="s">
        <v>109</v>
      </c>
      <c r="D66" s="43"/>
      <c r="E66" s="46">
        <v>8</v>
      </c>
      <c r="F66" s="43"/>
      <c r="G66" s="44">
        <v>8</v>
      </c>
    </row>
    <row r="67" spans="1:7" ht="10.5" customHeight="1" x14ac:dyDescent="0.25">
      <c r="A67" s="43" t="s">
        <v>110</v>
      </c>
      <c r="B67" s="43"/>
      <c r="C67" s="43" t="s">
        <v>227</v>
      </c>
      <c r="D67" s="43"/>
      <c r="E67" s="46">
        <v>8</v>
      </c>
      <c r="F67" s="43"/>
      <c r="G67" s="44">
        <v>8</v>
      </c>
    </row>
    <row r="68" spans="1:7" ht="10.5" customHeight="1" x14ac:dyDescent="0.25">
      <c r="A68" s="43" t="s">
        <v>111</v>
      </c>
      <c r="B68" s="43"/>
      <c r="C68" s="43" t="s">
        <v>111</v>
      </c>
      <c r="D68" s="43"/>
      <c r="E68" s="46">
        <v>10</v>
      </c>
      <c r="F68" s="43"/>
      <c r="G68" s="44">
        <v>10</v>
      </c>
    </row>
    <row r="69" spans="1:7" s="42" customFormat="1" ht="10.5" customHeight="1" x14ac:dyDescent="0.25">
      <c r="A69" s="43" t="s">
        <v>112</v>
      </c>
      <c r="B69" s="43"/>
      <c r="C69" s="43" t="s">
        <v>112</v>
      </c>
      <c r="D69" s="43"/>
      <c r="E69" s="46">
        <v>5</v>
      </c>
      <c r="F69" s="43"/>
      <c r="G69" s="44">
        <v>10</v>
      </c>
    </row>
    <row r="70" spans="1:7" ht="10.5" customHeight="1" x14ac:dyDescent="0.25">
      <c r="A70" s="43" t="s">
        <v>113</v>
      </c>
      <c r="B70" s="43"/>
      <c r="C70" s="43" t="s">
        <v>228</v>
      </c>
      <c r="D70" s="43"/>
      <c r="E70" s="46">
        <v>4</v>
      </c>
      <c r="F70" s="43"/>
      <c r="G70" s="44">
        <v>4</v>
      </c>
    </row>
    <row r="71" spans="1:7" ht="10.5" customHeight="1" x14ac:dyDescent="0.25">
      <c r="A71" s="43" t="s">
        <v>114</v>
      </c>
      <c r="B71" s="43"/>
      <c r="C71" s="43" t="s">
        <v>114</v>
      </c>
      <c r="D71" s="43"/>
      <c r="E71" s="46">
        <v>10</v>
      </c>
      <c r="F71" s="43"/>
      <c r="G71" s="44">
        <v>10</v>
      </c>
    </row>
    <row r="72" spans="1:7" ht="10.5" customHeight="1" x14ac:dyDescent="0.25">
      <c r="A72" s="43" t="s">
        <v>229</v>
      </c>
      <c r="B72" s="43"/>
      <c r="C72" s="43" t="s">
        <v>115</v>
      </c>
      <c r="D72" s="43"/>
      <c r="E72" s="46">
        <v>8</v>
      </c>
      <c r="F72" s="43"/>
      <c r="G72" s="44">
        <v>8</v>
      </c>
    </row>
    <row r="73" spans="1:7" ht="10.5" customHeight="1" x14ac:dyDescent="0.25">
      <c r="A73" s="43" t="s">
        <v>116</v>
      </c>
      <c r="B73" s="43"/>
      <c r="C73" s="43" t="s">
        <v>230</v>
      </c>
      <c r="D73" s="43"/>
      <c r="E73" s="46">
        <v>8</v>
      </c>
      <c r="F73" s="43"/>
      <c r="G73" s="44">
        <v>8</v>
      </c>
    </row>
    <row r="74" spans="1:7" ht="10.5" customHeight="1" x14ac:dyDescent="0.25">
      <c r="A74" s="43" t="s">
        <v>117</v>
      </c>
      <c r="B74" s="43"/>
      <c r="C74" s="43" t="s">
        <v>117</v>
      </c>
      <c r="D74" s="43"/>
      <c r="E74" s="46">
        <v>10</v>
      </c>
      <c r="F74" s="43"/>
      <c r="G74" s="44">
        <v>10</v>
      </c>
    </row>
    <row r="75" spans="1:7" ht="10.5" customHeight="1" x14ac:dyDescent="0.25">
      <c r="A75" s="43" t="s">
        <v>118</v>
      </c>
      <c r="B75" s="43"/>
      <c r="C75" s="43" t="s">
        <v>118</v>
      </c>
      <c r="D75" s="43"/>
      <c r="E75" s="46">
        <v>7</v>
      </c>
      <c r="F75" s="43"/>
      <c r="G75" s="44">
        <v>10</v>
      </c>
    </row>
    <row r="76" spans="1:7" ht="10.5" customHeight="1" x14ac:dyDescent="0.25">
      <c r="A76" s="43" t="s">
        <v>119</v>
      </c>
      <c r="B76" s="43"/>
      <c r="C76" s="43" t="s">
        <v>119</v>
      </c>
      <c r="D76" s="43"/>
      <c r="E76" s="46">
        <v>10</v>
      </c>
      <c r="F76" s="43"/>
      <c r="G76" s="44">
        <v>10</v>
      </c>
    </row>
    <row r="77" spans="1:7" ht="10.5" customHeight="1" x14ac:dyDescent="0.25">
      <c r="A77" s="43" t="s">
        <v>120</v>
      </c>
      <c r="B77" s="43"/>
      <c r="C77" s="43" t="s">
        <v>120</v>
      </c>
      <c r="D77" s="43"/>
      <c r="E77" s="46">
        <v>7</v>
      </c>
      <c r="F77" s="43"/>
      <c r="G77" s="44">
        <v>10</v>
      </c>
    </row>
    <row r="78" spans="1:7" ht="10.5" customHeight="1" x14ac:dyDescent="0.25">
      <c r="A78" s="43" t="s">
        <v>121</v>
      </c>
      <c r="B78" s="43"/>
      <c r="C78" s="43" t="s">
        <v>121</v>
      </c>
      <c r="D78" s="43"/>
      <c r="E78" s="46">
        <v>7</v>
      </c>
      <c r="F78" s="43"/>
      <c r="G78" s="44">
        <v>7</v>
      </c>
    </row>
    <row r="79" spans="1:7" ht="10.5" customHeight="1" x14ac:dyDescent="0.25">
      <c r="A79" s="43" t="s">
        <v>122</v>
      </c>
      <c r="B79" s="43"/>
      <c r="C79" s="43" t="s">
        <v>122</v>
      </c>
      <c r="D79" s="43"/>
      <c r="E79" s="46">
        <v>8</v>
      </c>
      <c r="F79" s="43"/>
      <c r="G79" s="44">
        <v>10</v>
      </c>
    </row>
    <row r="80" spans="1:7" ht="10.5" customHeight="1" x14ac:dyDescent="0.25">
      <c r="A80" s="43" t="s">
        <v>123</v>
      </c>
      <c r="B80" s="43"/>
      <c r="C80" s="43" t="s">
        <v>123</v>
      </c>
      <c r="D80" s="43"/>
      <c r="E80" s="46">
        <v>10</v>
      </c>
      <c r="F80" s="43"/>
      <c r="G80" s="44">
        <v>10</v>
      </c>
    </row>
    <row r="81" spans="1:7" ht="10.5" customHeight="1" x14ac:dyDescent="0.25">
      <c r="A81" s="43" t="s">
        <v>124</v>
      </c>
      <c r="B81" s="43"/>
      <c r="C81" s="43" t="s">
        <v>124</v>
      </c>
      <c r="D81" s="43"/>
      <c r="E81" s="46">
        <v>8</v>
      </c>
      <c r="F81" s="43"/>
      <c r="G81" s="44">
        <v>10</v>
      </c>
    </row>
    <row r="82" spans="1:7" ht="10.5" customHeight="1" x14ac:dyDescent="0.25">
      <c r="A82" s="43"/>
      <c r="B82" s="43"/>
      <c r="C82" s="43"/>
      <c r="D82" s="43"/>
      <c r="E82" s="46"/>
      <c r="F82" s="43"/>
      <c r="G82" s="44"/>
    </row>
    <row r="83" spans="1:7" ht="10.5" customHeight="1" x14ac:dyDescent="0.25">
      <c r="A83" s="42" t="s">
        <v>125</v>
      </c>
      <c r="B83" s="42"/>
      <c r="C83" s="42"/>
      <c r="D83" s="42"/>
      <c r="E83" s="46"/>
      <c r="F83" s="43"/>
      <c r="G83" s="44"/>
    </row>
    <row r="84" spans="1:7" ht="10.5" customHeight="1" x14ac:dyDescent="0.25">
      <c r="A84" s="43" t="s">
        <v>127</v>
      </c>
      <c r="B84" s="43"/>
      <c r="C84" s="43" t="s">
        <v>127</v>
      </c>
      <c r="D84" s="43"/>
      <c r="E84" s="46">
        <v>8</v>
      </c>
      <c r="F84" s="43"/>
      <c r="G84" s="44">
        <v>8</v>
      </c>
    </row>
    <row r="85" spans="1:7" s="42" customFormat="1" ht="10.5" customHeight="1" x14ac:dyDescent="0.25">
      <c r="A85" s="43" t="s">
        <v>128</v>
      </c>
      <c r="B85" s="43"/>
      <c r="C85" s="43" t="s">
        <v>142</v>
      </c>
      <c r="D85" s="43"/>
      <c r="E85" s="46">
        <v>8</v>
      </c>
      <c r="F85" s="43"/>
      <c r="G85" s="44">
        <v>10</v>
      </c>
    </row>
    <row r="86" spans="1:7" s="42" customFormat="1" ht="10.5" customHeight="1" x14ac:dyDescent="0.25">
      <c r="A86" s="43" t="s">
        <v>129</v>
      </c>
      <c r="B86" s="43"/>
      <c r="C86" s="43" t="s">
        <v>129</v>
      </c>
      <c r="D86" s="43"/>
      <c r="E86" s="46">
        <v>8</v>
      </c>
      <c r="F86" s="43"/>
      <c r="G86" s="44">
        <v>10</v>
      </c>
    </row>
    <row r="87" spans="1:7" s="42" customFormat="1" ht="10.5" customHeight="1" x14ac:dyDescent="0.25">
      <c r="A87" s="43" t="s">
        <v>278</v>
      </c>
      <c r="B87" s="43"/>
      <c r="C87" s="43" t="s">
        <v>126</v>
      </c>
      <c r="D87" s="43"/>
      <c r="E87" s="46">
        <v>8</v>
      </c>
      <c r="F87" s="43"/>
      <c r="G87" s="44">
        <v>8</v>
      </c>
    </row>
    <row r="88" spans="1:7" s="42" customFormat="1" ht="10.5" customHeight="1" x14ac:dyDescent="0.25">
      <c r="A88" s="43"/>
      <c r="B88" s="43"/>
      <c r="C88" s="43" t="s">
        <v>133</v>
      </c>
      <c r="D88" s="43"/>
      <c r="E88" s="46">
        <v>8</v>
      </c>
      <c r="F88" s="43"/>
      <c r="G88" s="44">
        <v>8</v>
      </c>
    </row>
    <row r="89" spans="1:7" s="42" customFormat="1" ht="10.5" customHeight="1" x14ac:dyDescent="0.25">
      <c r="A89" s="43" t="s">
        <v>130</v>
      </c>
      <c r="B89" s="43"/>
      <c r="C89" s="43" t="s">
        <v>130</v>
      </c>
      <c r="D89" s="43"/>
      <c r="E89" s="46">
        <v>8</v>
      </c>
      <c r="F89" s="43"/>
      <c r="G89" s="44">
        <v>8</v>
      </c>
    </row>
    <row r="90" spans="1:7" s="42" customFormat="1" ht="10.5" customHeight="1" x14ac:dyDescent="0.25">
      <c r="A90" s="43" t="s">
        <v>131</v>
      </c>
      <c r="B90" s="43"/>
      <c r="C90" s="43" t="s">
        <v>127</v>
      </c>
      <c r="D90" s="43"/>
      <c r="E90" s="46">
        <v>8</v>
      </c>
      <c r="F90" s="43"/>
      <c r="G90" s="44">
        <v>8</v>
      </c>
    </row>
    <row r="91" spans="1:7" s="42" customFormat="1" ht="10.5" customHeight="1" x14ac:dyDescent="0.25">
      <c r="A91" s="43" t="s">
        <v>231</v>
      </c>
      <c r="B91" s="43"/>
      <c r="C91" s="43" t="s">
        <v>129</v>
      </c>
      <c r="D91" s="43"/>
      <c r="E91" s="46">
        <v>8</v>
      </c>
      <c r="F91" s="43"/>
      <c r="G91" s="44">
        <v>10</v>
      </c>
    </row>
    <row r="92" spans="1:7" s="54" customFormat="1" ht="10.5" customHeight="1" x14ac:dyDescent="0.2">
      <c r="A92" s="43" t="s">
        <v>232</v>
      </c>
      <c r="B92" s="43"/>
      <c r="C92" s="43" t="s">
        <v>132</v>
      </c>
      <c r="D92" s="43"/>
      <c r="E92" s="46">
        <v>10</v>
      </c>
      <c r="F92" s="43"/>
      <c r="G92" s="44">
        <v>10</v>
      </c>
    </row>
    <row r="93" spans="1:7" s="54" customFormat="1" ht="10.5" customHeight="1" x14ac:dyDescent="0.2">
      <c r="A93" s="43" t="s">
        <v>134</v>
      </c>
      <c r="B93" s="43"/>
      <c r="C93" s="43" t="s">
        <v>133</v>
      </c>
      <c r="D93" s="43"/>
      <c r="E93" s="46">
        <v>8</v>
      </c>
      <c r="F93" s="43"/>
      <c r="G93" s="44">
        <v>8</v>
      </c>
    </row>
    <row r="94" spans="1:7" s="54" customFormat="1" ht="10.5" customHeight="1" x14ac:dyDescent="0.2">
      <c r="A94" s="43" t="s">
        <v>135</v>
      </c>
      <c r="B94" s="43"/>
      <c r="C94" s="43" t="s">
        <v>233</v>
      </c>
      <c r="D94" s="43"/>
      <c r="E94" s="46">
        <v>10</v>
      </c>
      <c r="F94" s="43"/>
      <c r="G94" s="44">
        <v>10</v>
      </c>
    </row>
    <row r="95" spans="1:7" s="54" customFormat="1" ht="10.5" customHeight="1" x14ac:dyDescent="0.2">
      <c r="A95" s="43"/>
      <c r="B95" s="43"/>
      <c r="C95" s="43" t="s">
        <v>234</v>
      </c>
      <c r="D95" s="43"/>
      <c r="E95" s="46">
        <v>10</v>
      </c>
      <c r="F95" s="43"/>
      <c r="G95" s="44">
        <v>10</v>
      </c>
    </row>
    <row r="96" spans="1:7" s="54" customFormat="1" ht="10.5" customHeight="1" x14ac:dyDescent="0.2">
      <c r="A96" s="43"/>
      <c r="B96" s="43"/>
      <c r="C96" s="43" t="s">
        <v>235</v>
      </c>
      <c r="D96" s="43"/>
      <c r="E96" s="46">
        <v>10</v>
      </c>
      <c r="F96" s="43"/>
      <c r="G96" s="44">
        <v>10</v>
      </c>
    </row>
    <row r="97" spans="1:7" s="54" customFormat="1" ht="10.5" customHeight="1" x14ac:dyDescent="0.2">
      <c r="A97" s="43"/>
      <c r="B97" s="43"/>
      <c r="C97" s="43" t="s">
        <v>236</v>
      </c>
      <c r="D97" s="43"/>
      <c r="E97" s="46">
        <v>10</v>
      </c>
      <c r="F97" s="43"/>
      <c r="G97" s="44">
        <v>10</v>
      </c>
    </row>
    <row r="98" spans="1:7" s="54" customFormat="1" ht="10.5" customHeight="1" x14ac:dyDescent="0.2">
      <c r="A98" s="43"/>
      <c r="B98" s="43"/>
      <c r="C98" s="43" t="s">
        <v>237</v>
      </c>
      <c r="D98" s="43"/>
      <c r="E98" s="46">
        <v>10</v>
      </c>
      <c r="F98" s="43"/>
      <c r="G98" s="44">
        <v>10</v>
      </c>
    </row>
    <row r="99" spans="1:7" s="54" customFormat="1" ht="10.5" customHeight="1" x14ac:dyDescent="0.2">
      <c r="A99" s="43"/>
      <c r="B99" s="43"/>
      <c r="C99" s="43" t="s">
        <v>238</v>
      </c>
      <c r="D99" s="43"/>
      <c r="E99" s="46">
        <v>10</v>
      </c>
      <c r="F99" s="43"/>
      <c r="G99" s="44">
        <v>10</v>
      </c>
    </row>
    <row r="100" spans="1:7" s="54" customFormat="1" ht="10.5" customHeight="1" x14ac:dyDescent="0.2">
      <c r="A100" s="43" t="s">
        <v>136</v>
      </c>
      <c r="B100" s="43"/>
      <c r="C100" s="43" t="s">
        <v>239</v>
      </c>
      <c r="D100" s="43"/>
      <c r="E100" s="46">
        <v>9</v>
      </c>
      <c r="F100" s="43"/>
      <c r="G100" s="44">
        <v>10</v>
      </c>
    </row>
    <row r="101" spans="1:7" s="54" customFormat="1" ht="10.5" customHeight="1" x14ac:dyDescent="0.2">
      <c r="A101" s="43"/>
      <c r="B101" s="43"/>
      <c r="C101" s="43" t="s">
        <v>240</v>
      </c>
      <c r="D101" s="43"/>
      <c r="E101" s="46">
        <v>9</v>
      </c>
      <c r="F101" s="43"/>
      <c r="G101" s="44">
        <v>9</v>
      </c>
    </row>
    <row r="102" spans="1:7" s="54" customFormat="1" ht="10.5" customHeight="1" x14ac:dyDescent="0.2">
      <c r="A102" s="43"/>
      <c r="B102" s="43"/>
      <c r="C102" s="43" t="s">
        <v>241</v>
      </c>
      <c r="D102" s="43"/>
      <c r="E102" s="46">
        <v>9</v>
      </c>
      <c r="F102" s="43"/>
      <c r="G102" s="44">
        <v>9</v>
      </c>
    </row>
    <row r="103" spans="1:7" s="54" customFormat="1" ht="10.5" customHeight="1" x14ac:dyDescent="0.2">
      <c r="A103" s="43"/>
      <c r="B103" s="43"/>
      <c r="C103" s="43" t="s">
        <v>242</v>
      </c>
      <c r="D103" s="43"/>
      <c r="E103" s="46">
        <v>9</v>
      </c>
      <c r="F103" s="43"/>
      <c r="G103" s="44">
        <v>9</v>
      </c>
    </row>
    <row r="104" spans="1:7" s="54" customFormat="1" ht="10.5" customHeight="1" x14ac:dyDescent="0.2">
      <c r="A104" s="43"/>
      <c r="B104" s="43"/>
      <c r="C104" s="43" t="s">
        <v>243</v>
      </c>
      <c r="D104" s="43"/>
      <c r="E104" s="46">
        <v>9</v>
      </c>
      <c r="F104" s="43"/>
      <c r="G104" s="44">
        <v>9</v>
      </c>
    </row>
    <row r="105" spans="1:7" s="54" customFormat="1" ht="10.5" customHeight="1" x14ac:dyDescent="0.2">
      <c r="A105" s="43" t="s">
        <v>137</v>
      </c>
      <c r="B105" s="43"/>
      <c r="C105" s="43" t="s">
        <v>137</v>
      </c>
      <c r="D105" s="43"/>
      <c r="E105" s="46">
        <v>5</v>
      </c>
      <c r="F105" s="43"/>
      <c r="G105" s="44">
        <v>10</v>
      </c>
    </row>
    <row r="106" spans="1:7" s="54" customFormat="1" ht="10.5" customHeight="1" x14ac:dyDescent="0.2">
      <c r="A106" s="43" t="s">
        <v>138</v>
      </c>
      <c r="B106" s="43"/>
      <c r="C106" s="43" t="s">
        <v>137</v>
      </c>
      <c r="D106" s="43"/>
      <c r="E106" s="46">
        <v>5</v>
      </c>
      <c r="F106" s="43"/>
      <c r="G106" s="44">
        <v>10</v>
      </c>
    </row>
    <row r="107" spans="1:7" s="54" customFormat="1" ht="10.5" customHeight="1" x14ac:dyDescent="0.2">
      <c r="A107" s="43" t="s">
        <v>430</v>
      </c>
      <c r="B107" s="43"/>
      <c r="C107" s="43" t="s">
        <v>139</v>
      </c>
      <c r="D107" s="43"/>
      <c r="E107" s="46">
        <v>10</v>
      </c>
      <c r="F107" s="43"/>
      <c r="G107" s="44">
        <v>10</v>
      </c>
    </row>
    <row r="108" spans="1:7" s="54" customFormat="1" ht="10.5" customHeight="1" x14ac:dyDescent="0.2">
      <c r="A108" s="43"/>
      <c r="B108" s="43"/>
      <c r="C108" s="43" t="s">
        <v>146</v>
      </c>
      <c r="D108" s="43"/>
      <c r="E108" s="46">
        <v>10</v>
      </c>
      <c r="F108" s="43"/>
      <c r="G108" s="44">
        <v>10</v>
      </c>
    </row>
    <row r="109" spans="1:7" s="54" customFormat="1" ht="10.5" customHeight="1" x14ac:dyDescent="0.2">
      <c r="A109" s="43" t="s">
        <v>244</v>
      </c>
      <c r="B109" s="43"/>
      <c r="C109" s="43" t="s">
        <v>245</v>
      </c>
      <c r="D109" s="43"/>
      <c r="E109" s="46">
        <v>8</v>
      </c>
      <c r="F109" s="43"/>
      <c r="G109" s="44">
        <v>8</v>
      </c>
    </row>
    <row r="110" spans="1:7" s="54" customFormat="1" ht="10.5" customHeight="1" x14ac:dyDescent="0.2">
      <c r="A110" s="43" t="s">
        <v>141</v>
      </c>
      <c r="B110" s="43"/>
      <c r="C110" s="43" t="s">
        <v>141</v>
      </c>
      <c r="D110" s="43"/>
      <c r="E110" s="46">
        <v>10</v>
      </c>
      <c r="F110" s="43"/>
      <c r="G110" s="44">
        <v>8</v>
      </c>
    </row>
    <row r="111" spans="1:7" s="54" customFormat="1" ht="10.5" customHeight="1" x14ac:dyDescent="0.2">
      <c r="A111" s="43" t="s">
        <v>142</v>
      </c>
      <c r="B111" s="43"/>
      <c r="C111" s="43" t="s">
        <v>142</v>
      </c>
      <c r="D111" s="43"/>
      <c r="E111" s="46">
        <v>8</v>
      </c>
      <c r="F111" s="43"/>
      <c r="G111" s="44">
        <v>10</v>
      </c>
    </row>
    <row r="112" spans="1:7" s="54" customFormat="1" ht="10.5" customHeight="1" x14ac:dyDescent="0.2">
      <c r="A112" s="43" t="s">
        <v>143</v>
      </c>
      <c r="B112" s="43"/>
      <c r="C112" s="43" t="s">
        <v>281</v>
      </c>
      <c r="D112" s="43"/>
      <c r="E112" s="46">
        <v>10</v>
      </c>
      <c r="F112" s="43"/>
      <c r="G112" s="44">
        <v>10</v>
      </c>
    </row>
    <row r="113" spans="1:7" s="54" customFormat="1" ht="10.5" customHeight="1" x14ac:dyDescent="0.2">
      <c r="A113" s="43"/>
      <c r="B113" s="43"/>
      <c r="C113" s="43" t="s">
        <v>149</v>
      </c>
      <c r="D113" s="43"/>
      <c r="E113" s="46">
        <v>9</v>
      </c>
      <c r="F113" s="43"/>
      <c r="G113" s="44">
        <v>9</v>
      </c>
    </row>
    <row r="114" spans="1:7" s="54" customFormat="1" ht="10.5" customHeight="1" x14ac:dyDescent="0.2">
      <c r="A114" s="43" t="s">
        <v>246</v>
      </c>
      <c r="B114" s="43"/>
      <c r="C114" s="43" t="s">
        <v>144</v>
      </c>
      <c r="D114" s="43"/>
      <c r="E114" s="46">
        <v>8</v>
      </c>
      <c r="F114" s="43"/>
      <c r="G114" s="44">
        <v>10</v>
      </c>
    </row>
    <row r="115" spans="1:7" s="54" customFormat="1" ht="10.5" customHeight="1" x14ac:dyDescent="0.2">
      <c r="A115" s="43" t="s">
        <v>145</v>
      </c>
      <c r="B115" s="43"/>
      <c r="C115" s="43" t="s">
        <v>141</v>
      </c>
      <c r="D115" s="43"/>
      <c r="E115" s="46">
        <v>10</v>
      </c>
      <c r="F115" s="43"/>
      <c r="G115" s="44">
        <v>8</v>
      </c>
    </row>
    <row r="116" spans="1:7" s="54" customFormat="1" ht="10.5" customHeight="1" x14ac:dyDescent="0.2">
      <c r="A116" s="43" t="s">
        <v>147</v>
      </c>
      <c r="B116" s="43"/>
      <c r="C116" s="43" t="s">
        <v>147</v>
      </c>
      <c r="D116" s="43"/>
      <c r="E116" s="46">
        <v>10</v>
      </c>
      <c r="F116" s="43"/>
      <c r="G116" s="44">
        <v>10</v>
      </c>
    </row>
    <row r="117" spans="1:7" s="54" customFormat="1" ht="10.5" customHeight="1" x14ac:dyDescent="0.2">
      <c r="A117" s="43" t="s">
        <v>148</v>
      </c>
      <c r="B117" s="43"/>
      <c r="C117" s="43" t="s">
        <v>129</v>
      </c>
      <c r="D117" s="43"/>
      <c r="E117" s="46">
        <v>8</v>
      </c>
      <c r="F117" s="43"/>
      <c r="G117" s="44">
        <v>10</v>
      </c>
    </row>
    <row r="118" spans="1:7" s="54" customFormat="1" ht="10.5" customHeight="1" x14ac:dyDescent="0.2">
      <c r="A118" s="43" t="s">
        <v>149</v>
      </c>
      <c r="B118" s="43"/>
      <c r="C118" s="43" t="s">
        <v>149</v>
      </c>
      <c r="D118" s="43"/>
      <c r="E118" s="46">
        <v>9</v>
      </c>
      <c r="F118" s="43"/>
      <c r="G118" s="44">
        <v>9</v>
      </c>
    </row>
    <row r="119" spans="1:7" s="54" customFormat="1" ht="10.5" customHeight="1" x14ac:dyDescent="0.2">
      <c r="A119" s="43" t="s">
        <v>150</v>
      </c>
      <c r="B119" s="43"/>
      <c r="C119" s="43" t="s">
        <v>150</v>
      </c>
      <c r="D119" s="43"/>
      <c r="E119" s="46">
        <v>5</v>
      </c>
      <c r="F119" s="43"/>
      <c r="G119" s="44">
        <v>10</v>
      </c>
    </row>
    <row r="120" spans="1:7" s="54" customFormat="1" ht="10.5" customHeight="1" x14ac:dyDescent="0.2">
      <c r="A120" s="43" t="s">
        <v>151</v>
      </c>
      <c r="B120" s="43"/>
      <c r="C120" s="43" t="s">
        <v>141</v>
      </c>
      <c r="D120" s="43"/>
      <c r="E120" s="46">
        <v>10</v>
      </c>
      <c r="F120" s="43"/>
      <c r="G120" s="44">
        <v>8</v>
      </c>
    </row>
    <row r="121" spans="1:7" s="54" customFormat="1" ht="10.5" customHeight="1" x14ac:dyDescent="0.2">
      <c r="A121" s="43"/>
      <c r="B121" s="43"/>
      <c r="C121" s="43"/>
      <c r="D121" s="43"/>
      <c r="E121" s="46"/>
      <c r="F121" s="43"/>
      <c r="G121" s="44"/>
    </row>
    <row r="122" spans="1:7" ht="10.5" customHeight="1" x14ac:dyDescent="0.25">
      <c r="A122" s="42" t="s">
        <v>152</v>
      </c>
      <c r="B122" s="42"/>
      <c r="C122" s="42"/>
      <c r="D122" s="42"/>
      <c r="E122" s="46"/>
      <c r="F122" s="43"/>
      <c r="G122" s="44"/>
    </row>
    <row r="123" spans="1:7" s="54" customFormat="1" ht="10.5" customHeight="1" x14ac:dyDescent="0.2">
      <c r="A123" s="43" t="s">
        <v>153</v>
      </c>
      <c r="B123" s="43"/>
      <c r="C123" s="43" t="s">
        <v>247</v>
      </c>
      <c r="D123" s="43"/>
      <c r="E123" s="46">
        <v>8</v>
      </c>
      <c r="F123" s="43"/>
      <c r="G123" s="44">
        <v>8</v>
      </c>
    </row>
    <row r="124" spans="1:7" s="54" customFormat="1" ht="10.5" customHeight="1" x14ac:dyDescent="0.2">
      <c r="A124" s="43" t="s">
        <v>154</v>
      </c>
      <c r="B124" s="43"/>
      <c r="C124" s="43" t="s">
        <v>248</v>
      </c>
      <c r="D124" s="43"/>
      <c r="E124" s="46">
        <v>10</v>
      </c>
      <c r="F124" s="43"/>
      <c r="G124" s="44">
        <v>10</v>
      </c>
    </row>
    <row r="125" spans="1:7" s="54" customFormat="1" ht="10.5" customHeight="1" x14ac:dyDescent="0.2">
      <c r="A125" s="43"/>
      <c r="B125" s="43"/>
      <c r="C125" s="43" t="s">
        <v>249</v>
      </c>
      <c r="D125" s="43"/>
      <c r="E125" s="46">
        <v>10</v>
      </c>
      <c r="F125" s="43"/>
      <c r="G125" s="44">
        <v>10</v>
      </c>
    </row>
    <row r="126" spans="1:7" s="54" customFormat="1" ht="10.5" customHeight="1" x14ac:dyDescent="0.2">
      <c r="A126" s="43"/>
      <c r="B126" s="43"/>
      <c r="C126" s="43" t="s">
        <v>250</v>
      </c>
      <c r="D126" s="43"/>
      <c r="E126" s="46">
        <v>10</v>
      </c>
      <c r="F126" s="43"/>
      <c r="G126" s="44">
        <v>10</v>
      </c>
    </row>
    <row r="127" spans="1:7" s="54" customFormat="1" ht="10.5" customHeight="1" x14ac:dyDescent="0.2">
      <c r="A127" s="43" t="s">
        <v>251</v>
      </c>
      <c r="B127" s="43"/>
      <c r="C127" s="43" t="s">
        <v>252</v>
      </c>
      <c r="D127" s="43"/>
      <c r="E127" s="46">
        <v>10</v>
      </c>
      <c r="F127" s="43"/>
      <c r="G127" s="44">
        <v>10</v>
      </c>
    </row>
    <row r="128" spans="1:7" ht="10.5" customHeight="1" x14ac:dyDescent="0.25">
      <c r="A128" s="43" t="s">
        <v>156</v>
      </c>
      <c r="B128" s="43"/>
      <c r="C128" s="43" t="s">
        <v>247</v>
      </c>
      <c r="D128" s="43"/>
      <c r="E128" s="46">
        <v>8</v>
      </c>
      <c r="F128" s="43"/>
      <c r="G128" s="44">
        <v>8</v>
      </c>
    </row>
    <row r="129" spans="1:7" ht="10.5" customHeight="1" x14ac:dyDescent="0.25">
      <c r="A129" s="43" t="s">
        <v>157</v>
      </c>
      <c r="B129" s="43"/>
      <c r="C129" s="43" t="s">
        <v>247</v>
      </c>
      <c r="D129" s="43"/>
      <c r="E129" s="46">
        <v>8</v>
      </c>
      <c r="F129" s="43"/>
      <c r="G129" s="44">
        <v>8</v>
      </c>
    </row>
    <row r="130" spans="1:7" ht="10.5" customHeight="1" x14ac:dyDescent="0.25">
      <c r="A130" s="43" t="s">
        <v>158</v>
      </c>
      <c r="B130" s="43"/>
      <c r="C130" s="43" t="s">
        <v>158</v>
      </c>
      <c r="D130" s="43"/>
      <c r="E130" s="46">
        <v>10</v>
      </c>
      <c r="F130" s="43"/>
      <c r="G130" s="44">
        <v>10</v>
      </c>
    </row>
    <row r="131" spans="1:7" ht="10.5" customHeight="1" x14ac:dyDescent="0.25">
      <c r="A131" s="43" t="s">
        <v>159</v>
      </c>
      <c r="B131" s="43"/>
      <c r="C131" s="43" t="s">
        <v>247</v>
      </c>
      <c r="D131" s="43"/>
      <c r="E131" s="46">
        <v>8</v>
      </c>
      <c r="F131" s="43"/>
      <c r="G131" s="44">
        <v>8</v>
      </c>
    </row>
    <row r="132" spans="1:7" ht="10.5" customHeight="1" x14ac:dyDescent="0.25">
      <c r="A132" s="43" t="s">
        <v>160</v>
      </c>
      <c r="B132" s="43"/>
      <c r="C132" s="43" t="s">
        <v>158</v>
      </c>
      <c r="D132" s="43"/>
      <c r="E132" s="46">
        <v>10</v>
      </c>
      <c r="F132" s="43"/>
      <c r="G132" s="44">
        <v>10</v>
      </c>
    </row>
    <row r="133" spans="1:7" ht="10.5" customHeight="1" x14ac:dyDescent="0.25">
      <c r="A133" s="43" t="s">
        <v>161</v>
      </c>
      <c r="B133" s="43"/>
      <c r="C133" s="43" t="s">
        <v>247</v>
      </c>
      <c r="D133" s="43"/>
      <c r="E133" s="46">
        <v>8</v>
      </c>
      <c r="F133" s="43"/>
      <c r="G133" s="44">
        <v>8</v>
      </c>
    </row>
    <row r="134" spans="1:7" ht="10.5" customHeight="1" x14ac:dyDescent="0.25">
      <c r="A134" s="43" t="s">
        <v>162</v>
      </c>
      <c r="B134" s="43"/>
      <c r="C134" s="43" t="s">
        <v>253</v>
      </c>
      <c r="D134" s="43"/>
      <c r="E134" s="46">
        <v>10</v>
      </c>
      <c r="F134" s="43"/>
      <c r="G134" s="44">
        <v>10</v>
      </c>
    </row>
    <row r="135" spans="1:7" ht="10.5" customHeight="1" x14ac:dyDescent="0.25">
      <c r="A135" s="43" t="s">
        <v>163</v>
      </c>
      <c r="B135" s="43"/>
      <c r="C135" s="43" t="s">
        <v>247</v>
      </c>
      <c r="D135" s="43"/>
      <c r="E135" s="46">
        <v>8</v>
      </c>
      <c r="F135" s="43"/>
      <c r="G135" s="44">
        <v>8</v>
      </c>
    </row>
    <row r="136" spans="1:7" ht="10.5" customHeight="1" x14ac:dyDescent="0.25">
      <c r="A136" s="43" t="s">
        <v>164</v>
      </c>
      <c r="B136" s="43"/>
      <c r="C136" s="43" t="s">
        <v>247</v>
      </c>
      <c r="D136" s="43"/>
      <c r="E136" s="46">
        <v>8</v>
      </c>
      <c r="F136" s="43"/>
      <c r="G136" s="44">
        <v>8</v>
      </c>
    </row>
    <row r="137" spans="1:7" s="42" customFormat="1" ht="10.5" customHeight="1" x14ac:dyDescent="0.25">
      <c r="A137" s="43" t="s">
        <v>165</v>
      </c>
      <c r="B137" s="43"/>
      <c r="C137" s="43" t="s">
        <v>247</v>
      </c>
      <c r="D137" s="43"/>
      <c r="E137" s="46">
        <v>8</v>
      </c>
      <c r="F137" s="43"/>
      <c r="G137" s="44">
        <v>8</v>
      </c>
    </row>
    <row r="138" spans="1:7" ht="10.5" customHeight="1" x14ac:dyDescent="0.25">
      <c r="A138" s="43" t="s">
        <v>279</v>
      </c>
      <c r="B138" s="43"/>
      <c r="C138" s="43" t="s">
        <v>247</v>
      </c>
      <c r="D138" s="43"/>
      <c r="E138" s="46">
        <v>8</v>
      </c>
      <c r="F138" s="43"/>
      <c r="G138" s="44">
        <v>8</v>
      </c>
    </row>
    <row r="139" spans="1:7" ht="10.5" customHeight="1" x14ac:dyDescent="0.25">
      <c r="A139" s="43" t="s">
        <v>167</v>
      </c>
      <c r="B139" s="43"/>
      <c r="C139" s="43" t="s">
        <v>247</v>
      </c>
      <c r="D139" s="43"/>
      <c r="E139" s="46">
        <v>8</v>
      </c>
      <c r="F139" s="43"/>
      <c r="G139" s="44">
        <v>8</v>
      </c>
    </row>
    <row r="140" spans="1:7" ht="10.5" customHeight="1" x14ac:dyDescent="0.25">
      <c r="A140" s="43"/>
      <c r="B140" s="43"/>
      <c r="C140" s="55"/>
      <c r="D140" s="55"/>
      <c r="E140" s="46"/>
      <c r="F140" s="43"/>
      <c r="G140" s="44"/>
    </row>
    <row r="141" spans="1:7" ht="10.5" customHeight="1" x14ac:dyDescent="0.25">
      <c r="A141" s="42" t="s">
        <v>254</v>
      </c>
      <c r="B141" s="42"/>
      <c r="C141" s="42"/>
      <c r="D141" s="42"/>
      <c r="E141" s="46"/>
      <c r="F141" s="43"/>
      <c r="G141" s="44"/>
    </row>
    <row r="142" spans="1:7" ht="10.5" customHeight="1" x14ac:dyDescent="0.25">
      <c r="A142" s="43" t="s">
        <v>170</v>
      </c>
      <c r="B142" s="43"/>
      <c r="C142" s="43" t="s">
        <v>170</v>
      </c>
      <c r="D142" s="43"/>
      <c r="E142" s="46">
        <v>10</v>
      </c>
      <c r="F142" s="43"/>
      <c r="G142" s="44">
        <v>10</v>
      </c>
    </row>
    <row r="143" spans="1:7" ht="10.5" customHeight="1" x14ac:dyDescent="0.25">
      <c r="A143" s="43"/>
      <c r="B143" s="43"/>
      <c r="C143" s="43" t="s">
        <v>181</v>
      </c>
      <c r="D143" s="43"/>
      <c r="E143" s="46">
        <v>8</v>
      </c>
      <c r="F143" s="43"/>
      <c r="G143" s="44">
        <v>8</v>
      </c>
    </row>
    <row r="144" spans="1:7" s="54" customFormat="1" ht="10.5" customHeight="1" x14ac:dyDescent="0.2">
      <c r="A144" s="43" t="s">
        <v>171</v>
      </c>
      <c r="B144" s="43"/>
      <c r="C144" s="43" t="s">
        <v>175</v>
      </c>
      <c r="D144" s="43"/>
      <c r="E144" s="46">
        <v>10</v>
      </c>
      <c r="F144" s="43"/>
      <c r="G144" s="44">
        <v>10</v>
      </c>
    </row>
    <row r="145" spans="1:7" s="54" customFormat="1" ht="10.5" customHeight="1" x14ac:dyDescent="0.2">
      <c r="A145" s="43"/>
      <c r="B145" s="43"/>
      <c r="C145" s="43" t="s">
        <v>177</v>
      </c>
      <c r="D145" s="43"/>
      <c r="E145" s="46">
        <v>10</v>
      </c>
      <c r="F145" s="43"/>
      <c r="G145" s="44">
        <v>10</v>
      </c>
    </row>
    <row r="146" spans="1:7" s="54" customFormat="1" ht="10.5" customHeight="1" x14ac:dyDescent="0.2">
      <c r="A146" s="43" t="s">
        <v>172</v>
      </c>
      <c r="B146" s="43"/>
      <c r="C146" s="43" t="s">
        <v>172</v>
      </c>
      <c r="D146" s="43"/>
      <c r="E146" s="46">
        <v>8</v>
      </c>
      <c r="F146" s="43"/>
      <c r="G146" s="44">
        <v>10</v>
      </c>
    </row>
    <row r="147" spans="1:7" s="54" customFormat="1" ht="10.5" customHeight="1" x14ac:dyDescent="0.2">
      <c r="A147" s="43"/>
      <c r="B147" s="43"/>
      <c r="C147" s="43" t="s">
        <v>182</v>
      </c>
      <c r="D147" s="43"/>
      <c r="E147" s="46">
        <v>10</v>
      </c>
      <c r="F147" s="43"/>
      <c r="G147" s="44">
        <v>10</v>
      </c>
    </row>
    <row r="148" spans="1:7" s="54" customFormat="1" ht="10.5" customHeight="1" x14ac:dyDescent="0.2">
      <c r="A148" s="43" t="s">
        <v>173</v>
      </c>
      <c r="B148" s="43"/>
      <c r="C148" s="43" t="s">
        <v>255</v>
      </c>
      <c r="D148" s="43"/>
      <c r="E148" s="46">
        <v>9</v>
      </c>
      <c r="F148" s="43"/>
      <c r="G148" s="44">
        <v>9</v>
      </c>
    </row>
    <row r="149" spans="1:7" s="54" customFormat="1" ht="10.5" customHeight="1" x14ac:dyDescent="0.2">
      <c r="A149" s="43" t="s">
        <v>174</v>
      </c>
      <c r="B149" s="43"/>
      <c r="C149" s="43" t="s">
        <v>174</v>
      </c>
      <c r="D149" s="43"/>
      <c r="E149" s="46">
        <v>10</v>
      </c>
      <c r="F149" s="43"/>
      <c r="G149" s="44">
        <v>10</v>
      </c>
    </row>
    <row r="150" spans="1:7" s="54" customFormat="1" ht="10.5" customHeight="1" x14ac:dyDescent="0.2">
      <c r="A150" s="43"/>
      <c r="B150" s="43"/>
      <c r="C150" s="43" t="s">
        <v>178</v>
      </c>
      <c r="D150" s="43"/>
      <c r="E150" s="46">
        <v>10</v>
      </c>
      <c r="F150" s="43"/>
      <c r="G150" s="44">
        <v>10</v>
      </c>
    </row>
    <row r="151" spans="1:7" s="54" customFormat="1" ht="10.5" customHeight="1" x14ac:dyDescent="0.2">
      <c r="A151" s="43" t="s">
        <v>175</v>
      </c>
      <c r="B151" s="43"/>
      <c r="C151" s="43" t="s">
        <v>175</v>
      </c>
      <c r="D151" s="43"/>
      <c r="E151" s="46">
        <v>10</v>
      </c>
      <c r="F151" s="43"/>
      <c r="G151" s="44">
        <v>10</v>
      </c>
    </row>
    <row r="152" spans="1:7" s="54" customFormat="1" ht="10.5" customHeight="1" x14ac:dyDescent="0.2">
      <c r="A152" s="43" t="s">
        <v>176</v>
      </c>
      <c r="B152" s="43"/>
      <c r="C152" s="43" t="s">
        <v>176</v>
      </c>
      <c r="D152" s="43"/>
      <c r="E152" s="46">
        <v>10</v>
      </c>
      <c r="F152" s="43"/>
      <c r="G152" s="44">
        <v>10</v>
      </c>
    </row>
    <row r="153" spans="1:7" s="54" customFormat="1" ht="10.5" customHeight="1" x14ac:dyDescent="0.2">
      <c r="A153" s="43" t="s">
        <v>177</v>
      </c>
      <c r="B153" s="43"/>
      <c r="C153" s="43" t="s">
        <v>256</v>
      </c>
      <c r="D153" s="43"/>
      <c r="E153" s="46">
        <v>10</v>
      </c>
      <c r="F153" s="43"/>
      <c r="G153" s="44">
        <v>10</v>
      </c>
    </row>
    <row r="154" spans="1:7" s="54" customFormat="1" ht="10.5" customHeight="1" x14ac:dyDescent="0.2">
      <c r="A154" s="43" t="s">
        <v>179</v>
      </c>
      <c r="B154" s="43"/>
      <c r="C154" s="43" t="s">
        <v>179</v>
      </c>
      <c r="D154" s="43"/>
      <c r="E154" s="46">
        <v>10</v>
      </c>
      <c r="F154" s="43"/>
      <c r="G154" s="44">
        <v>10</v>
      </c>
    </row>
    <row r="155" spans="1:7" s="54" customFormat="1" ht="10.5" customHeight="1" x14ac:dyDescent="0.2">
      <c r="A155" s="43" t="s">
        <v>180</v>
      </c>
      <c r="B155" s="43"/>
      <c r="C155" s="43" t="s">
        <v>257</v>
      </c>
      <c r="D155" s="43"/>
      <c r="E155" s="46">
        <v>10</v>
      </c>
      <c r="F155" s="43"/>
      <c r="G155" s="44">
        <v>10</v>
      </c>
    </row>
    <row r="156" spans="1:7" s="54" customFormat="1" ht="10.5" customHeight="1" x14ac:dyDescent="0.2">
      <c r="A156" s="43"/>
      <c r="B156" s="43"/>
      <c r="C156" s="43" t="s">
        <v>256</v>
      </c>
      <c r="D156" s="43"/>
      <c r="E156" s="46">
        <v>10</v>
      </c>
      <c r="F156" s="43"/>
      <c r="G156" s="44">
        <v>10</v>
      </c>
    </row>
    <row r="157" spans="1:7" s="54" customFormat="1" ht="10.5" customHeight="1" x14ac:dyDescent="0.2">
      <c r="A157" s="43"/>
      <c r="B157" s="43"/>
      <c r="C157" s="43" t="s">
        <v>180</v>
      </c>
      <c r="D157" s="43"/>
      <c r="E157" s="46">
        <v>10</v>
      </c>
      <c r="F157" s="43"/>
      <c r="G157" s="44">
        <v>10</v>
      </c>
    </row>
    <row r="158" spans="1:7" s="54" customFormat="1" ht="10.5" customHeight="1" x14ac:dyDescent="0.2">
      <c r="A158" s="43" t="s">
        <v>258</v>
      </c>
      <c r="B158" s="43"/>
      <c r="C158" s="43" t="s">
        <v>178</v>
      </c>
      <c r="D158" s="43"/>
      <c r="E158" s="46">
        <v>10</v>
      </c>
      <c r="F158" s="43"/>
      <c r="G158" s="44">
        <v>10</v>
      </c>
    </row>
    <row r="159" spans="1:7" s="54" customFormat="1" ht="10.5" customHeight="1" x14ac:dyDescent="0.2">
      <c r="A159" s="43"/>
      <c r="B159" s="43"/>
      <c r="C159" s="43" t="s">
        <v>181</v>
      </c>
      <c r="D159" s="43"/>
      <c r="E159" s="46">
        <v>8</v>
      </c>
      <c r="F159" s="43"/>
      <c r="G159" s="44">
        <v>8</v>
      </c>
    </row>
    <row r="160" spans="1:7" s="54" customFormat="1" ht="10.5" customHeight="1" x14ac:dyDescent="0.2">
      <c r="A160" s="43"/>
      <c r="B160" s="43"/>
      <c r="C160" s="43" t="s">
        <v>182</v>
      </c>
      <c r="D160" s="43"/>
      <c r="E160" s="46">
        <v>10</v>
      </c>
      <c r="F160" s="43"/>
      <c r="G160" s="44">
        <v>10</v>
      </c>
    </row>
    <row r="161" spans="1:7" s="54" customFormat="1" ht="10.5" customHeight="1" x14ac:dyDescent="0.2">
      <c r="A161" s="43" t="s">
        <v>182</v>
      </c>
      <c r="B161" s="43"/>
      <c r="C161" s="43" t="s">
        <v>169</v>
      </c>
      <c r="D161" s="43"/>
      <c r="E161" s="46">
        <v>10</v>
      </c>
      <c r="F161" s="43"/>
      <c r="G161" s="44">
        <v>10</v>
      </c>
    </row>
    <row r="162" spans="1:7" s="54" customFormat="1" ht="10.5" customHeight="1" x14ac:dyDescent="0.2">
      <c r="A162" s="43"/>
      <c r="B162" s="43"/>
      <c r="C162" s="43" t="s">
        <v>174</v>
      </c>
      <c r="D162" s="43"/>
      <c r="E162" s="46">
        <v>10</v>
      </c>
      <c r="F162" s="43"/>
      <c r="G162" s="44">
        <v>10</v>
      </c>
    </row>
    <row r="163" spans="1:7" s="54" customFormat="1" ht="10.5" customHeight="1" x14ac:dyDescent="0.2">
      <c r="A163" s="43"/>
      <c r="B163" s="43"/>
      <c r="C163" s="43" t="s">
        <v>178</v>
      </c>
      <c r="D163" s="43"/>
      <c r="E163" s="46">
        <v>10</v>
      </c>
      <c r="F163" s="43"/>
      <c r="G163" s="44">
        <v>10</v>
      </c>
    </row>
    <row r="164" spans="1:7" s="54" customFormat="1" ht="10.5" customHeight="1" x14ac:dyDescent="0.2">
      <c r="A164" s="43"/>
      <c r="B164" s="43"/>
      <c r="C164" s="43" t="s">
        <v>181</v>
      </c>
      <c r="D164" s="43"/>
      <c r="E164" s="46">
        <v>8</v>
      </c>
      <c r="F164" s="43"/>
      <c r="G164" s="44">
        <v>8</v>
      </c>
    </row>
    <row r="165" spans="1:7" s="54" customFormat="1" ht="10.5" customHeight="1" x14ac:dyDescent="0.2">
      <c r="A165" s="43"/>
      <c r="B165" s="43"/>
      <c r="C165" s="43" t="s">
        <v>182</v>
      </c>
      <c r="D165" s="43"/>
      <c r="E165" s="46">
        <v>10</v>
      </c>
      <c r="F165" s="43"/>
      <c r="G165" s="44">
        <v>10</v>
      </c>
    </row>
    <row r="166" spans="1:7" s="54" customFormat="1" ht="10.5" customHeight="1" x14ac:dyDescent="0.2">
      <c r="A166" s="43"/>
      <c r="B166" s="43"/>
      <c r="C166" s="43" t="s">
        <v>184</v>
      </c>
      <c r="D166" s="43"/>
      <c r="E166" s="46">
        <v>10</v>
      </c>
      <c r="F166" s="43"/>
      <c r="G166" s="44">
        <v>10</v>
      </c>
    </row>
    <row r="167" spans="1:7" s="54" customFormat="1" ht="10.5" customHeight="1" x14ac:dyDescent="0.2">
      <c r="A167" s="43" t="s">
        <v>183</v>
      </c>
      <c r="B167" s="43"/>
      <c r="C167" s="43" t="s">
        <v>255</v>
      </c>
      <c r="D167" s="43"/>
      <c r="E167" s="46">
        <v>9</v>
      </c>
      <c r="F167" s="43"/>
      <c r="G167" s="44">
        <v>9</v>
      </c>
    </row>
    <row r="168" spans="1:7" s="54" customFormat="1" ht="10.5" customHeight="1" x14ac:dyDescent="0.2">
      <c r="A168" s="43" t="s">
        <v>184</v>
      </c>
      <c r="B168" s="43"/>
      <c r="C168" s="43" t="s">
        <v>184</v>
      </c>
      <c r="D168" s="43"/>
      <c r="E168" s="46">
        <v>10</v>
      </c>
      <c r="F168" s="43"/>
      <c r="G168" s="44">
        <v>10</v>
      </c>
    </row>
    <row r="169" spans="1:7" s="54" customFormat="1" ht="10.5" customHeight="1" x14ac:dyDescent="0.2">
      <c r="A169" s="43" t="s">
        <v>185</v>
      </c>
      <c r="B169" s="43"/>
      <c r="C169" s="43" t="s">
        <v>185</v>
      </c>
      <c r="D169" s="43"/>
      <c r="E169" s="46">
        <v>10</v>
      </c>
      <c r="F169" s="43"/>
      <c r="G169" s="44">
        <v>10</v>
      </c>
    </row>
    <row r="170" spans="1:7" s="54" customFormat="1" ht="10.5" customHeight="1" x14ac:dyDescent="0.2">
      <c r="A170" s="43"/>
      <c r="B170" s="43"/>
      <c r="C170" s="43"/>
      <c r="D170" s="43"/>
      <c r="E170" s="46"/>
      <c r="F170" s="43"/>
      <c r="G170" s="44"/>
    </row>
    <row r="171" spans="1:7" ht="10.5" customHeight="1" x14ac:dyDescent="0.25">
      <c r="A171" s="42" t="s">
        <v>186</v>
      </c>
      <c r="B171" s="42"/>
      <c r="C171" s="42"/>
      <c r="D171" s="42"/>
      <c r="E171" s="46"/>
      <c r="F171" s="43"/>
      <c r="G171" s="44"/>
    </row>
    <row r="172" spans="1:7" s="54" customFormat="1" ht="10.5" customHeight="1" x14ac:dyDescent="0.2">
      <c r="A172" s="43" t="s">
        <v>187</v>
      </c>
      <c r="B172" s="43"/>
      <c r="C172" s="43" t="s">
        <v>187</v>
      </c>
      <c r="D172" s="43"/>
      <c r="E172" s="46">
        <v>8</v>
      </c>
      <c r="F172" s="43"/>
      <c r="G172" s="44">
        <v>8</v>
      </c>
    </row>
    <row r="173" spans="1:7" s="54" customFormat="1" ht="10.5" customHeight="1" x14ac:dyDescent="0.2">
      <c r="A173" s="43" t="s">
        <v>188</v>
      </c>
      <c r="B173" s="43"/>
      <c r="C173" s="43" t="s">
        <v>187</v>
      </c>
      <c r="D173" s="43"/>
      <c r="E173" s="46">
        <v>8</v>
      </c>
      <c r="F173" s="43"/>
      <c r="G173" s="44">
        <v>8</v>
      </c>
    </row>
    <row r="174" spans="1:7" s="54" customFormat="1" ht="10.5" customHeight="1" x14ac:dyDescent="0.2">
      <c r="A174" s="43" t="s">
        <v>189</v>
      </c>
      <c r="B174" s="43"/>
      <c r="C174" s="43" t="s">
        <v>189</v>
      </c>
      <c r="D174" s="43"/>
      <c r="E174" s="46">
        <v>6</v>
      </c>
      <c r="F174" s="43"/>
      <c r="G174" s="44">
        <v>10</v>
      </c>
    </row>
    <row r="175" spans="1:7" s="54" customFormat="1" ht="10.5" customHeight="1" x14ac:dyDescent="0.2">
      <c r="A175" s="43" t="s">
        <v>190</v>
      </c>
      <c r="B175" s="43"/>
      <c r="C175" s="43" t="s">
        <v>259</v>
      </c>
      <c r="D175" s="43"/>
      <c r="E175" s="46">
        <v>10</v>
      </c>
      <c r="F175" s="43"/>
      <c r="G175" s="44">
        <v>10</v>
      </c>
    </row>
    <row r="176" spans="1:7" s="54" customFormat="1" ht="10.5" customHeight="1" x14ac:dyDescent="0.2">
      <c r="A176" s="43" t="s">
        <v>191</v>
      </c>
      <c r="B176" s="43"/>
      <c r="C176" s="43" t="s">
        <v>187</v>
      </c>
      <c r="D176" s="43"/>
      <c r="E176" s="46">
        <v>8</v>
      </c>
      <c r="F176" s="43"/>
      <c r="G176" s="44">
        <v>8</v>
      </c>
    </row>
    <row r="177" spans="1:7" s="54" customFormat="1" ht="9" customHeight="1" x14ac:dyDescent="0.2">
      <c r="A177" s="43" t="s">
        <v>192</v>
      </c>
      <c r="B177" s="43"/>
      <c r="C177" s="43" t="s">
        <v>192</v>
      </c>
      <c r="D177" s="43"/>
      <c r="E177" s="46">
        <v>10</v>
      </c>
      <c r="F177" s="43"/>
      <c r="G177" s="44">
        <v>10</v>
      </c>
    </row>
    <row r="178" spans="1:7" s="56" customFormat="1" ht="10.5" customHeight="1" x14ac:dyDescent="0.2">
      <c r="A178" s="43" t="s">
        <v>260</v>
      </c>
      <c r="B178" s="43"/>
      <c r="C178" s="43" t="s">
        <v>193</v>
      </c>
      <c r="D178" s="43"/>
      <c r="E178" s="46">
        <v>10</v>
      </c>
      <c r="F178" s="43"/>
      <c r="G178" s="44">
        <v>10</v>
      </c>
    </row>
    <row r="179" spans="1:7" s="54" customFormat="1" ht="10.5" customHeight="1" x14ac:dyDescent="0.2">
      <c r="A179" s="43" t="s">
        <v>194</v>
      </c>
      <c r="B179" s="43"/>
      <c r="C179" s="43" t="s">
        <v>194</v>
      </c>
      <c r="D179" s="43"/>
      <c r="E179" s="46">
        <v>9</v>
      </c>
      <c r="F179" s="43"/>
      <c r="G179" s="44">
        <v>9</v>
      </c>
    </row>
    <row r="180" spans="1:7" s="54" customFormat="1" ht="10.5" customHeight="1" x14ac:dyDescent="0.2">
      <c r="A180" s="43" t="s">
        <v>195</v>
      </c>
      <c r="B180" s="43"/>
      <c r="C180" s="43" t="s">
        <v>224</v>
      </c>
      <c r="D180" s="43"/>
      <c r="E180" s="46">
        <v>10</v>
      </c>
      <c r="F180" s="43"/>
      <c r="G180" s="44">
        <v>10</v>
      </c>
    </row>
    <row r="181" spans="1:7" s="54" customFormat="1" ht="9" customHeight="1" x14ac:dyDescent="0.2">
      <c r="A181" s="43"/>
      <c r="B181" s="43"/>
      <c r="C181" s="43"/>
      <c r="D181" s="43"/>
      <c r="E181" s="46"/>
      <c r="F181" s="43"/>
      <c r="G181" s="46"/>
    </row>
    <row r="182" spans="1:7" ht="10.5" customHeight="1" x14ac:dyDescent="0.25">
      <c r="B182" s="42"/>
      <c r="E182" s="42"/>
      <c r="F182" s="42"/>
      <c r="G182" s="42"/>
    </row>
    <row r="183" spans="1:7" ht="10.5" customHeight="1" x14ac:dyDescent="0.25">
      <c r="B183" s="43"/>
      <c r="E183" s="43"/>
      <c r="F183" s="43"/>
      <c r="G183" s="43"/>
    </row>
    <row r="184" spans="1:7" ht="10.5" customHeight="1" x14ac:dyDescent="0.25">
      <c r="A184" s="43"/>
      <c r="B184" s="43"/>
      <c r="C184" s="43"/>
      <c r="D184" s="43"/>
      <c r="E184" s="43"/>
      <c r="F184" s="43"/>
      <c r="G184" s="43"/>
    </row>
    <row r="185" spans="1:7" ht="10.5" customHeight="1" x14ac:dyDescent="0.25">
      <c r="A185" s="43"/>
      <c r="B185" s="43"/>
      <c r="C185" s="43"/>
      <c r="D185" s="43"/>
      <c r="E185" s="43"/>
      <c r="F185" s="43"/>
      <c r="G185" s="43"/>
    </row>
    <row r="186" spans="1:7" s="42" customFormat="1" ht="10.5" customHeight="1" x14ac:dyDescent="0.25">
      <c r="A186" s="43"/>
      <c r="B186" s="43"/>
      <c r="C186" s="43"/>
      <c r="D186" s="43"/>
      <c r="E186" s="43"/>
      <c r="F186" s="43"/>
      <c r="G186" s="43"/>
    </row>
    <row r="187" spans="1:7" s="42" customFormat="1" ht="10.5" customHeight="1" x14ac:dyDescent="0.25"/>
    <row r="188" spans="1:7" ht="10.5" customHeight="1" x14ac:dyDescent="0.25">
      <c r="A188" s="42"/>
      <c r="B188" s="42"/>
      <c r="C188" s="42"/>
      <c r="D188" s="42"/>
      <c r="E188" s="42"/>
      <c r="F188" s="42"/>
      <c r="G188" s="42"/>
    </row>
    <row r="189" spans="1:7" ht="10.5" customHeight="1" x14ac:dyDescent="0.25">
      <c r="A189" s="43"/>
      <c r="B189" s="43"/>
      <c r="C189" s="43"/>
      <c r="D189" s="43"/>
      <c r="E189" s="43"/>
      <c r="F189" s="43"/>
      <c r="G189" s="43"/>
    </row>
    <row r="190" spans="1:7" ht="10.5" customHeight="1" x14ac:dyDescent="0.25">
      <c r="A190" s="43"/>
      <c r="B190" s="43"/>
      <c r="C190" s="43"/>
      <c r="D190" s="43"/>
      <c r="E190" s="43"/>
      <c r="F190" s="43"/>
      <c r="G190" s="43"/>
    </row>
    <row r="191" spans="1:7" ht="10.5" customHeight="1" x14ac:dyDescent="0.25">
      <c r="A191" s="43"/>
      <c r="B191" s="43"/>
      <c r="C191" s="43"/>
      <c r="D191" s="43"/>
      <c r="E191" s="43"/>
      <c r="F191" s="43"/>
      <c r="G191" s="43"/>
    </row>
    <row r="192" spans="1:7" ht="10.5" customHeight="1" x14ac:dyDescent="0.25">
      <c r="A192" s="43"/>
      <c r="B192" s="43"/>
      <c r="C192" s="43"/>
      <c r="D192" s="43"/>
      <c r="E192" s="43"/>
      <c r="F192" s="43"/>
      <c r="G192" s="43"/>
    </row>
    <row r="193" spans="1:7" ht="10.5" customHeight="1" x14ac:dyDescent="0.25">
      <c r="A193" s="43"/>
      <c r="B193" s="43"/>
      <c r="C193" s="43"/>
      <c r="D193" s="43"/>
      <c r="E193" s="43"/>
      <c r="F193" s="43"/>
      <c r="G193" s="43"/>
    </row>
    <row r="194" spans="1:7" ht="10.5" customHeight="1" x14ac:dyDescent="0.25">
      <c r="A194" s="43"/>
      <c r="B194" s="43"/>
      <c r="C194" s="43"/>
      <c r="D194" s="43"/>
      <c r="E194" s="43"/>
      <c r="F194" s="43"/>
      <c r="G194" s="43"/>
    </row>
    <row r="195" spans="1:7" ht="10.5" customHeight="1" x14ac:dyDescent="0.25">
      <c r="A195" s="43"/>
      <c r="B195" s="43"/>
      <c r="C195" s="43"/>
      <c r="D195" s="43"/>
      <c r="E195" s="43"/>
      <c r="F195" s="43"/>
      <c r="G195" s="43"/>
    </row>
    <row r="196" spans="1:7" ht="10.5" customHeight="1" x14ac:dyDescent="0.25">
      <c r="A196" s="43"/>
      <c r="B196" s="43"/>
      <c r="C196" s="43"/>
      <c r="D196" s="43"/>
      <c r="E196" s="43"/>
      <c r="F196" s="43"/>
      <c r="G196" s="43"/>
    </row>
    <row r="197" spans="1:7" ht="10.5" customHeight="1" x14ac:dyDescent="0.25">
      <c r="A197" s="43"/>
      <c r="B197" s="43"/>
      <c r="C197" s="43"/>
      <c r="D197" s="43"/>
      <c r="E197" s="43"/>
      <c r="F197" s="43"/>
      <c r="G197" s="43"/>
    </row>
    <row r="198" spans="1:7" ht="10.5" customHeight="1" x14ac:dyDescent="0.25">
      <c r="A198" s="43"/>
      <c r="B198" s="57"/>
      <c r="C198" s="43"/>
      <c r="D198" s="43"/>
      <c r="E198" s="43"/>
      <c r="F198" s="58"/>
    </row>
    <row r="199" spans="1:7" ht="10.5" customHeight="1" x14ac:dyDescent="0.25">
      <c r="A199" s="43"/>
      <c r="B199" s="45"/>
      <c r="C199" s="43"/>
      <c r="D199" s="43"/>
      <c r="E199" s="43"/>
      <c r="F199" s="58"/>
    </row>
    <row r="200" spans="1:7" ht="10.5" customHeight="1" x14ac:dyDescent="0.25">
      <c r="A200" s="43"/>
      <c r="C200" s="43"/>
      <c r="D200" s="43"/>
    </row>
    <row r="201" spans="1:7" ht="10.5" customHeight="1" x14ac:dyDescent="0.25">
      <c r="A201" s="43"/>
      <c r="C201" s="43"/>
      <c r="D201" s="43"/>
    </row>
    <row r="202" spans="1:7" ht="10.5" customHeight="1" x14ac:dyDescent="0.25">
      <c r="A202" s="58"/>
      <c r="B202" s="58"/>
      <c r="C202" s="58"/>
      <c r="D202" s="58"/>
      <c r="E202" s="43"/>
      <c r="G202" s="43"/>
    </row>
    <row r="203" spans="1:7" ht="10.5" customHeight="1" x14ac:dyDescent="0.25">
      <c r="A203" s="58"/>
      <c r="B203" s="58"/>
      <c r="C203" s="58"/>
      <c r="D203" s="58"/>
      <c r="E203" s="43"/>
      <c r="G203" s="43"/>
    </row>
    <row r="204" spans="1:7" ht="10.5" customHeight="1" x14ac:dyDescent="0.25">
      <c r="A204" s="57"/>
      <c r="C204" s="57"/>
      <c r="D204" s="57"/>
      <c r="E204" s="43"/>
      <c r="G204" s="43"/>
    </row>
    <row r="205" spans="1:7" ht="10.5" customHeight="1" x14ac:dyDescent="0.25">
      <c r="A205" s="57"/>
      <c r="C205" s="57"/>
      <c r="D205" s="57"/>
      <c r="E205" s="43"/>
      <c r="G205" s="43"/>
    </row>
    <row r="206" spans="1:7" ht="10.5" customHeight="1" x14ac:dyDescent="0.25">
      <c r="E206" s="43"/>
      <c r="G206" s="43"/>
    </row>
    <row r="207" spans="1:7" ht="10.5" customHeight="1" x14ac:dyDescent="0.25">
      <c r="E207" s="43"/>
      <c r="F207" s="58"/>
    </row>
    <row r="208" spans="1:7" ht="10.5" customHeight="1" x14ac:dyDescent="0.25">
      <c r="E208" s="43"/>
      <c r="F208" s="58"/>
    </row>
    <row r="209" spans="1:6" ht="10.5" customHeight="1" x14ac:dyDescent="0.25">
      <c r="E209" s="43"/>
      <c r="F209" s="58"/>
    </row>
    <row r="211" spans="1:6" ht="10.5" customHeight="1" x14ac:dyDescent="0.25">
      <c r="A211" s="58"/>
      <c r="B211" s="58"/>
      <c r="C211" s="58"/>
      <c r="D211" s="58"/>
    </row>
    <row r="212" spans="1:6" ht="10.5" customHeight="1" x14ac:dyDescent="0.25">
      <c r="A212" s="58"/>
      <c r="B212" s="58"/>
      <c r="C212" s="58"/>
      <c r="D212" s="58"/>
    </row>
    <row r="213" spans="1:6" ht="10.5" customHeight="1" x14ac:dyDescent="0.25">
      <c r="A213" s="58"/>
      <c r="B213" s="58"/>
      <c r="C213" s="58"/>
      <c r="D213" s="58"/>
    </row>
  </sheetData>
  <mergeCells count="1"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4CB21-F522-4437-8182-E996583F44E1}">
  <dimension ref="A1:F187"/>
  <sheetViews>
    <sheetView workbookViewId="0"/>
  </sheetViews>
  <sheetFormatPr baseColWidth="10" defaultColWidth="12" defaultRowHeight="12.75" x14ac:dyDescent="0.25"/>
  <cols>
    <col min="1" max="1" width="26.5703125" style="47" customWidth="1"/>
    <col min="2" max="2" width="2.85546875" style="47" customWidth="1"/>
    <col min="3" max="3" width="26.5703125" style="47" customWidth="1"/>
    <col min="4" max="4" width="21" style="50" customWidth="1"/>
    <col min="5" max="5" width="4.7109375" style="47" customWidth="1"/>
    <col min="6" max="6" width="21" style="50" customWidth="1"/>
    <col min="7" max="16384" width="12" style="43"/>
  </cols>
  <sheetData>
    <row r="1" spans="1:6" s="42" customFormat="1" ht="12" customHeight="1" x14ac:dyDescent="0.25">
      <c r="A1" s="48" t="s">
        <v>429</v>
      </c>
      <c r="B1" s="48"/>
      <c r="C1" s="48"/>
      <c r="E1" s="48"/>
      <c r="F1" s="49"/>
    </row>
    <row r="2" spans="1:6" ht="12" customHeight="1" x14ac:dyDescent="0.25">
      <c r="A2" s="47" t="s">
        <v>428</v>
      </c>
    </row>
    <row r="3" spans="1:6" ht="10.5" customHeight="1" x14ac:dyDescent="0.25">
      <c r="A3" s="47" t="s">
        <v>58</v>
      </c>
    </row>
    <row r="4" spans="1:6" ht="10.5" customHeight="1" x14ac:dyDescent="0.25">
      <c r="A4" s="47" t="s">
        <v>196</v>
      </c>
    </row>
    <row r="5" spans="1:6" s="42" customFormat="1" ht="10.5" customHeight="1" x14ac:dyDescent="0.25">
      <c r="B5" s="51"/>
      <c r="D5" s="52"/>
      <c r="E5" s="51"/>
      <c r="F5" s="52"/>
    </row>
    <row r="6" spans="1:6" s="42" customFormat="1" ht="10.5" customHeight="1" x14ac:dyDescent="0.25">
      <c r="A6" s="51"/>
      <c r="B6" s="51"/>
      <c r="C6" s="51"/>
      <c r="D6" s="98" t="s">
        <v>198</v>
      </c>
      <c r="E6" s="98"/>
      <c r="F6" s="98"/>
    </row>
    <row r="7" spans="1:6" ht="10.5" customHeight="1" x14ac:dyDescent="0.25">
      <c r="D7" s="48" t="s">
        <v>14</v>
      </c>
      <c r="F7" s="48" t="s">
        <v>5</v>
      </c>
    </row>
    <row r="8" spans="1:6" ht="10.5" customHeight="1" x14ac:dyDescent="0.25">
      <c r="D8" s="53" t="s">
        <v>263</v>
      </c>
      <c r="F8" s="53" t="s">
        <v>60</v>
      </c>
    </row>
    <row r="9" spans="1:6" ht="10.5" customHeight="1" x14ac:dyDescent="0.25">
      <c r="A9" s="48" t="s">
        <v>199</v>
      </c>
      <c r="B9" s="48"/>
      <c r="C9" s="48" t="s">
        <v>200</v>
      </c>
      <c r="D9" s="53" t="s">
        <v>264</v>
      </c>
      <c r="F9" s="53" t="s">
        <v>202</v>
      </c>
    </row>
    <row r="10" spans="1:6" ht="10.5" customHeight="1" x14ac:dyDescent="0.25"/>
    <row r="11" spans="1:6" ht="10.5" customHeight="1" x14ac:dyDescent="0.25">
      <c r="A11" s="42" t="s">
        <v>61</v>
      </c>
      <c r="B11" s="42"/>
      <c r="C11" s="42"/>
      <c r="D11" s="46"/>
      <c r="E11" s="43"/>
      <c r="F11" s="46"/>
    </row>
    <row r="12" spans="1:6" ht="10.5" customHeight="1" x14ac:dyDescent="0.25">
      <c r="A12" s="43" t="s">
        <v>62</v>
      </c>
      <c r="B12" s="43"/>
      <c r="C12" s="43" t="s">
        <v>265</v>
      </c>
      <c r="D12" s="46">
        <v>8</v>
      </c>
      <c r="E12" s="43"/>
      <c r="F12" s="46">
        <v>10</v>
      </c>
    </row>
    <row r="13" spans="1:6" s="42" customFormat="1" ht="10.5" customHeight="1" x14ac:dyDescent="0.25">
      <c r="A13" s="43" t="s">
        <v>63</v>
      </c>
      <c r="B13" s="43"/>
      <c r="C13" s="43" t="s">
        <v>265</v>
      </c>
      <c r="D13" s="46">
        <v>8</v>
      </c>
      <c r="E13" s="43"/>
      <c r="F13" s="46">
        <v>10</v>
      </c>
    </row>
    <row r="14" spans="1:6" ht="10.5" customHeight="1" x14ac:dyDescent="0.25">
      <c r="A14" s="43" t="s">
        <v>64</v>
      </c>
      <c r="B14" s="43"/>
      <c r="C14" s="43" t="s">
        <v>265</v>
      </c>
      <c r="D14" s="46">
        <v>8</v>
      </c>
      <c r="E14" s="43"/>
      <c r="F14" s="46">
        <v>10</v>
      </c>
    </row>
    <row r="15" spans="1:6" ht="10.5" customHeight="1" x14ac:dyDescent="0.25">
      <c r="A15" s="43" t="s">
        <v>65</v>
      </c>
      <c r="B15" s="43"/>
      <c r="C15" s="43" t="s">
        <v>265</v>
      </c>
      <c r="D15" s="46">
        <v>8</v>
      </c>
      <c r="E15" s="43"/>
      <c r="F15" s="46">
        <v>10</v>
      </c>
    </row>
    <row r="16" spans="1:6" ht="10.5" customHeight="1" x14ac:dyDescent="0.25">
      <c r="A16" s="43" t="s">
        <v>66</v>
      </c>
      <c r="B16" s="43"/>
      <c r="C16" s="43" t="s">
        <v>265</v>
      </c>
      <c r="D16" s="46">
        <v>8</v>
      </c>
      <c r="E16" s="43"/>
      <c r="F16" s="46">
        <v>10</v>
      </c>
    </row>
    <row r="17" spans="1:6" s="42" customFormat="1" ht="10.5" customHeight="1" x14ac:dyDescent="0.25">
      <c r="A17" s="43" t="s">
        <v>67</v>
      </c>
      <c r="B17" s="43"/>
      <c r="C17" s="43" t="s">
        <v>265</v>
      </c>
      <c r="D17" s="46">
        <v>8</v>
      </c>
      <c r="E17" s="43"/>
      <c r="F17" s="46">
        <v>10</v>
      </c>
    </row>
    <row r="18" spans="1:6" ht="10.5" customHeight="1" x14ac:dyDescent="0.25">
      <c r="A18" s="43" t="s">
        <v>68</v>
      </c>
      <c r="B18" s="43"/>
      <c r="C18" s="43" t="s">
        <v>265</v>
      </c>
      <c r="D18" s="46">
        <v>8</v>
      </c>
      <c r="E18" s="43"/>
      <c r="F18" s="46">
        <v>10</v>
      </c>
    </row>
    <row r="19" spans="1:6" ht="10.5" customHeight="1" x14ac:dyDescent="0.25">
      <c r="A19" s="43" t="s">
        <v>69</v>
      </c>
      <c r="B19" s="43"/>
      <c r="C19" s="43" t="s">
        <v>265</v>
      </c>
      <c r="D19" s="46">
        <v>8</v>
      </c>
      <c r="E19" s="43"/>
      <c r="F19" s="46">
        <v>10</v>
      </c>
    </row>
    <row r="20" spans="1:6" ht="10.5" customHeight="1" x14ac:dyDescent="0.25">
      <c r="A20" s="43" t="s">
        <v>70</v>
      </c>
      <c r="B20" s="43"/>
      <c r="C20" s="43" t="s">
        <v>265</v>
      </c>
      <c r="D20" s="46">
        <v>8</v>
      </c>
      <c r="E20" s="43"/>
      <c r="F20" s="46">
        <v>10</v>
      </c>
    </row>
    <row r="21" spans="1:6" ht="10.5" customHeight="1" x14ac:dyDescent="0.25">
      <c r="A21" s="43" t="s">
        <v>71</v>
      </c>
      <c r="B21" s="43"/>
      <c r="C21" s="43" t="s">
        <v>265</v>
      </c>
      <c r="D21" s="46">
        <v>8</v>
      </c>
      <c r="E21" s="43"/>
      <c r="F21" s="46">
        <v>10</v>
      </c>
    </row>
    <row r="22" spans="1:6" ht="10.5" customHeight="1" x14ac:dyDescent="0.25">
      <c r="A22" s="43" t="s">
        <v>72</v>
      </c>
      <c r="B22" s="43"/>
      <c r="C22" s="43" t="s">
        <v>265</v>
      </c>
      <c r="D22" s="46">
        <v>8</v>
      </c>
      <c r="E22" s="43"/>
      <c r="F22" s="46">
        <v>10</v>
      </c>
    </row>
    <row r="23" spans="1:6" ht="10.5" customHeight="1" x14ac:dyDescent="0.25">
      <c r="A23" s="43" t="s">
        <v>73</v>
      </c>
      <c r="B23" s="43"/>
      <c r="C23" s="43" t="s">
        <v>265</v>
      </c>
      <c r="D23" s="46">
        <v>8</v>
      </c>
      <c r="E23" s="43"/>
      <c r="F23" s="46">
        <v>10</v>
      </c>
    </row>
    <row r="24" spans="1:6" ht="10.5" customHeight="1" x14ac:dyDescent="0.25">
      <c r="A24" s="43" t="s">
        <v>74</v>
      </c>
      <c r="B24" s="43"/>
      <c r="C24" s="43" t="s">
        <v>265</v>
      </c>
      <c r="D24" s="46">
        <v>8</v>
      </c>
      <c r="E24" s="43"/>
      <c r="F24" s="46">
        <v>10</v>
      </c>
    </row>
    <row r="25" spans="1:6" ht="10.5" customHeight="1" x14ac:dyDescent="0.25">
      <c r="A25" s="43" t="s">
        <v>75</v>
      </c>
      <c r="B25" s="43"/>
      <c r="C25" s="43" t="s">
        <v>265</v>
      </c>
      <c r="D25" s="46">
        <v>8</v>
      </c>
      <c r="E25" s="43"/>
      <c r="F25" s="46">
        <v>10</v>
      </c>
    </row>
    <row r="26" spans="1:6" ht="10.5" customHeight="1" x14ac:dyDescent="0.25">
      <c r="A26" s="43" t="s">
        <v>76</v>
      </c>
      <c r="B26" s="43"/>
      <c r="C26" s="43" t="s">
        <v>265</v>
      </c>
      <c r="D26" s="46">
        <v>8</v>
      </c>
      <c r="E26" s="43"/>
      <c r="F26" s="46">
        <v>10</v>
      </c>
    </row>
    <row r="27" spans="1:6" ht="10.5" customHeight="1" x14ac:dyDescent="0.25">
      <c r="A27" s="43" t="s">
        <v>77</v>
      </c>
      <c r="B27" s="43"/>
      <c r="C27" s="43" t="s">
        <v>265</v>
      </c>
      <c r="D27" s="46">
        <v>8</v>
      </c>
      <c r="E27" s="43"/>
      <c r="F27" s="46">
        <v>10</v>
      </c>
    </row>
    <row r="28" spans="1:6" ht="10.5" customHeight="1" x14ac:dyDescent="0.25">
      <c r="A28" s="43" t="s">
        <v>78</v>
      </c>
      <c r="B28" s="43"/>
      <c r="C28" s="43" t="s">
        <v>265</v>
      </c>
      <c r="D28" s="46">
        <v>8</v>
      </c>
      <c r="E28" s="43"/>
      <c r="F28" s="46">
        <v>10</v>
      </c>
    </row>
    <row r="29" spans="1:6" ht="10.5" customHeight="1" x14ac:dyDescent="0.25">
      <c r="A29" s="43" t="s">
        <v>79</v>
      </c>
      <c r="B29" s="43"/>
      <c r="C29" s="43" t="s">
        <v>265</v>
      </c>
      <c r="D29" s="46">
        <v>8</v>
      </c>
      <c r="E29" s="43"/>
      <c r="F29" s="46">
        <v>10</v>
      </c>
    </row>
    <row r="30" spans="1:6" ht="10.5" customHeight="1" x14ac:dyDescent="0.25">
      <c r="A30" s="45"/>
      <c r="B30" s="45"/>
      <c r="C30" s="45"/>
      <c r="D30" s="46"/>
      <c r="E30" s="43"/>
      <c r="F30" s="46"/>
    </row>
    <row r="31" spans="1:6" ht="10.5" customHeight="1" x14ac:dyDescent="0.25">
      <c r="A31" s="42" t="s">
        <v>80</v>
      </c>
      <c r="B31" s="42"/>
      <c r="C31" s="42"/>
      <c r="D31" s="46"/>
      <c r="E31" s="43"/>
      <c r="F31" s="46"/>
    </row>
    <row r="32" spans="1:6" ht="10.5" customHeight="1" x14ac:dyDescent="0.25">
      <c r="A32" s="43" t="s">
        <v>82</v>
      </c>
      <c r="B32" s="43"/>
      <c r="C32" s="43" t="s">
        <v>266</v>
      </c>
      <c r="D32" s="46">
        <v>10</v>
      </c>
      <c r="E32" s="43"/>
      <c r="F32" s="46">
        <v>10</v>
      </c>
    </row>
    <row r="33" spans="1:6" ht="10.5" customHeight="1" x14ac:dyDescent="0.25">
      <c r="A33" s="43" t="s">
        <v>84</v>
      </c>
      <c r="B33" s="43"/>
      <c r="C33" s="43" t="s">
        <v>266</v>
      </c>
      <c r="D33" s="46">
        <v>10</v>
      </c>
      <c r="E33" s="43"/>
      <c r="F33" s="46">
        <v>10</v>
      </c>
    </row>
    <row r="34" spans="1:6" ht="10.5" customHeight="1" x14ac:dyDescent="0.25">
      <c r="A34" s="43" t="s">
        <v>85</v>
      </c>
      <c r="B34" s="43"/>
      <c r="C34" s="43" t="s">
        <v>266</v>
      </c>
      <c r="D34" s="46">
        <v>10</v>
      </c>
      <c r="E34" s="43"/>
      <c r="F34" s="46">
        <v>10</v>
      </c>
    </row>
    <row r="35" spans="1:6" ht="10.5" customHeight="1" x14ac:dyDescent="0.25">
      <c r="A35" s="43" t="s">
        <v>87</v>
      </c>
      <c r="B35" s="43"/>
      <c r="C35" s="43" t="s">
        <v>266</v>
      </c>
      <c r="D35" s="46">
        <v>10</v>
      </c>
      <c r="E35" s="43"/>
      <c r="F35" s="46">
        <v>10</v>
      </c>
    </row>
    <row r="36" spans="1:6" s="42" customFormat="1" ht="10.5" customHeight="1" x14ac:dyDescent="0.25">
      <c r="A36" s="43" t="s">
        <v>88</v>
      </c>
      <c r="B36" s="43"/>
      <c r="C36" s="43" t="s">
        <v>266</v>
      </c>
      <c r="D36" s="46">
        <v>10</v>
      </c>
      <c r="E36" s="43"/>
      <c r="F36" s="46">
        <v>10</v>
      </c>
    </row>
    <row r="37" spans="1:6" ht="10.5" customHeight="1" x14ac:dyDescent="0.25">
      <c r="A37" s="43" t="s">
        <v>89</v>
      </c>
      <c r="B37" s="43"/>
      <c r="C37" s="43" t="s">
        <v>266</v>
      </c>
      <c r="D37" s="46">
        <v>10</v>
      </c>
      <c r="E37" s="43"/>
      <c r="F37" s="46">
        <v>10</v>
      </c>
    </row>
    <row r="38" spans="1:6" ht="10.5" customHeight="1" x14ac:dyDescent="0.25">
      <c r="A38" s="43" t="s">
        <v>91</v>
      </c>
      <c r="B38" s="43"/>
      <c r="C38" s="43" t="s">
        <v>266</v>
      </c>
      <c r="D38" s="46">
        <v>10</v>
      </c>
      <c r="E38" s="43"/>
      <c r="F38" s="46">
        <v>10</v>
      </c>
    </row>
    <row r="39" spans="1:6" ht="10.5" customHeight="1" x14ac:dyDescent="0.25">
      <c r="A39" s="43" t="s">
        <v>92</v>
      </c>
      <c r="B39" s="43"/>
      <c r="C39" s="43" t="s">
        <v>266</v>
      </c>
      <c r="D39" s="46">
        <v>10</v>
      </c>
      <c r="E39" s="43"/>
      <c r="F39" s="46">
        <v>10</v>
      </c>
    </row>
    <row r="40" spans="1:6" ht="10.5" customHeight="1" x14ac:dyDescent="0.25">
      <c r="A40" s="43" t="s">
        <v>93</v>
      </c>
      <c r="B40" s="43"/>
      <c r="C40" s="43" t="s">
        <v>266</v>
      </c>
      <c r="D40" s="46">
        <v>10</v>
      </c>
      <c r="E40" s="43"/>
      <c r="F40" s="46">
        <v>10</v>
      </c>
    </row>
    <row r="41" spans="1:6" ht="10.5" customHeight="1" x14ac:dyDescent="0.25">
      <c r="A41" s="43" t="s">
        <v>94</v>
      </c>
      <c r="B41" s="43"/>
      <c r="C41" s="43" t="s">
        <v>266</v>
      </c>
      <c r="D41" s="46">
        <v>10</v>
      </c>
      <c r="E41" s="43"/>
      <c r="F41" s="46">
        <v>10</v>
      </c>
    </row>
    <row r="42" spans="1:6" ht="10.5" customHeight="1" x14ac:dyDescent="0.25">
      <c r="A42" s="43" t="s">
        <v>95</v>
      </c>
      <c r="B42" s="43"/>
      <c r="C42" s="43" t="s">
        <v>266</v>
      </c>
      <c r="D42" s="46">
        <v>10</v>
      </c>
      <c r="E42" s="43"/>
      <c r="F42" s="46">
        <v>10</v>
      </c>
    </row>
    <row r="43" spans="1:6" ht="10.5" customHeight="1" x14ac:dyDescent="0.25">
      <c r="A43" s="43" t="s">
        <v>96</v>
      </c>
      <c r="B43" s="43"/>
      <c r="C43" s="43" t="s">
        <v>266</v>
      </c>
      <c r="D43" s="46">
        <v>10</v>
      </c>
      <c r="E43" s="43"/>
      <c r="F43" s="46">
        <v>10</v>
      </c>
    </row>
    <row r="44" spans="1:6" s="42" customFormat="1" ht="10.5" customHeight="1" x14ac:dyDescent="0.25">
      <c r="A44" s="43" t="s">
        <v>97</v>
      </c>
      <c r="B44" s="43"/>
      <c r="C44" s="43" t="s">
        <v>266</v>
      </c>
      <c r="D44" s="46">
        <v>10</v>
      </c>
      <c r="E44" s="43"/>
      <c r="F44" s="46">
        <v>10</v>
      </c>
    </row>
    <row r="45" spans="1:6" s="42" customFormat="1" ht="10.5" customHeight="1" x14ac:dyDescent="0.25">
      <c r="A45" s="43" t="s">
        <v>98</v>
      </c>
      <c r="B45" s="43"/>
      <c r="C45" s="43" t="s">
        <v>266</v>
      </c>
      <c r="D45" s="46">
        <v>10</v>
      </c>
      <c r="E45" s="43"/>
      <c r="F45" s="46">
        <v>10</v>
      </c>
    </row>
    <row r="46" spans="1:6" s="42" customFormat="1" ht="10.5" customHeight="1" x14ac:dyDescent="0.25">
      <c r="A46" s="43"/>
      <c r="B46" s="43"/>
      <c r="C46" s="43"/>
      <c r="D46" s="46"/>
      <c r="E46" s="43"/>
      <c r="F46" s="44"/>
    </row>
    <row r="47" spans="1:6" s="42" customFormat="1" ht="10.5" customHeight="1" x14ac:dyDescent="0.25">
      <c r="A47" s="42" t="s">
        <v>99</v>
      </c>
      <c r="B47" s="43"/>
      <c r="C47" s="43"/>
      <c r="D47" s="46"/>
      <c r="E47" s="43"/>
      <c r="F47" s="44"/>
    </row>
    <row r="48" spans="1:6" s="42" customFormat="1" ht="10.5" customHeight="1" x14ac:dyDescent="0.25">
      <c r="A48" s="43" t="s">
        <v>100</v>
      </c>
      <c r="B48" s="43"/>
      <c r="C48" s="43" t="s">
        <v>267</v>
      </c>
      <c r="D48" s="46">
        <v>9</v>
      </c>
      <c r="E48" s="43"/>
      <c r="F48" s="46">
        <v>10</v>
      </c>
    </row>
    <row r="49" spans="1:6" ht="10.5" customHeight="1" x14ac:dyDescent="0.25">
      <c r="A49" s="43" t="s">
        <v>101</v>
      </c>
      <c r="B49" s="43"/>
      <c r="C49" s="43" t="s">
        <v>267</v>
      </c>
      <c r="D49" s="46">
        <v>9</v>
      </c>
      <c r="E49" s="43"/>
      <c r="F49" s="46">
        <v>10</v>
      </c>
    </row>
    <row r="50" spans="1:6" ht="10.5" customHeight="1" x14ac:dyDescent="0.25">
      <c r="A50" s="43" t="s">
        <v>102</v>
      </c>
      <c r="B50" s="43"/>
      <c r="C50" s="43" t="s">
        <v>267</v>
      </c>
      <c r="D50" s="46">
        <v>9</v>
      </c>
      <c r="E50" s="43"/>
      <c r="F50" s="46">
        <v>10</v>
      </c>
    </row>
    <row r="51" spans="1:6" ht="10.5" customHeight="1" x14ac:dyDescent="0.25">
      <c r="A51" s="43" t="s">
        <v>103</v>
      </c>
      <c r="B51" s="43"/>
      <c r="C51" s="43" t="s">
        <v>267</v>
      </c>
      <c r="D51" s="46">
        <v>9</v>
      </c>
      <c r="E51" s="43"/>
      <c r="F51" s="46">
        <v>10</v>
      </c>
    </row>
    <row r="52" spans="1:6" ht="10.5" customHeight="1" x14ac:dyDescent="0.25">
      <c r="A52" s="43" t="s">
        <v>104</v>
      </c>
      <c r="B52" s="43"/>
      <c r="C52" s="43" t="s">
        <v>267</v>
      </c>
      <c r="D52" s="46">
        <v>9</v>
      </c>
      <c r="E52" s="43"/>
      <c r="F52" s="46">
        <v>10</v>
      </c>
    </row>
    <row r="53" spans="1:6" ht="10.5" customHeight="1" x14ac:dyDescent="0.25">
      <c r="A53" s="43" t="s">
        <v>105</v>
      </c>
      <c r="B53" s="43"/>
      <c r="C53" s="43" t="s">
        <v>267</v>
      </c>
      <c r="D53" s="46">
        <v>9</v>
      </c>
      <c r="E53" s="43"/>
      <c r="F53" s="46">
        <v>10</v>
      </c>
    </row>
    <row r="54" spans="1:6" s="42" customFormat="1" ht="10.5" customHeight="1" x14ac:dyDescent="0.25">
      <c r="A54" s="43" t="s">
        <v>106</v>
      </c>
      <c r="B54" s="43"/>
      <c r="C54" s="43" t="s">
        <v>267</v>
      </c>
      <c r="D54" s="46">
        <v>9</v>
      </c>
      <c r="E54" s="43"/>
      <c r="F54" s="46">
        <v>10</v>
      </c>
    </row>
    <row r="55" spans="1:6" ht="10.5" customHeight="1" x14ac:dyDescent="0.25">
      <c r="A55" s="43" t="s">
        <v>107</v>
      </c>
      <c r="B55" s="43"/>
      <c r="C55" s="43" t="s">
        <v>267</v>
      </c>
      <c r="D55" s="46">
        <v>9</v>
      </c>
      <c r="E55" s="43"/>
      <c r="F55" s="46">
        <v>10</v>
      </c>
    </row>
    <row r="56" spans="1:6" s="42" customFormat="1" ht="10.5" customHeight="1" x14ac:dyDescent="0.25">
      <c r="A56" s="43" t="s">
        <v>108</v>
      </c>
      <c r="B56" s="43"/>
      <c r="C56" s="43" t="s">
        <v>267</v>
      </c>
      <c r="D56" s="46">
        <v>9</v>
      </c>
      <c r="E56" s="43"/>
      <c r="F56" s="46">
        <v>10</v>
      </c>
    </row>
    <row r="57" spans="1:6" ht="10.5" customHeight="1" x14ac:dyDescent="0.25">
      <c r="A57" s="43" t="s">
        <v>109</v>
      </c>
      <c r="B57" s="43"/>
      <c r="C57" s="43" t="s">
        <v>267</v>
      </c>
      <c r="D57" s="46">
        <v>9</v>
      </c>
      <c r="E57" s="43"/>
      <c r="F57" s="46">
        <v>10</v>
      </c>
    </row>
    <row r="58" spans="1:6" ht="10.5" customHeight="1" x14ac:dyDescent="0.25">
      <c r="A58" s="43" t="s">
        <v>110</v>
      </c>
      <c r="B58" s="43"/>
      <c r="C58" s="43" t="s">
        <v>267</v>
      </c>
      <c r="D58" s="46">
        <v>9</v>
      </c>
      <c r="E58" s="43"/>
      <c r="F58" s="46">
        <v>10</v>
      </c>
    </row>
    <row r="59" spans="1:6" ht="10.5" customHeight="1" x14ac:dyDescent="0.25">
      <c r="A59" s="43" t="s">
        <v>111</v>
      </c>
      <c r="B59" s="43"/>
      <c r="C59" s="43" t="s">
        <v>267</v>
      </c>
      <c r="D59" s="46">
        <v>9</v>
      </c>
      <c r="E59" s="43"/>
      <c r="F59" s="46">
        <v>10</v>
      </c>
    </row>
    <row r="60" spans="1:6" s="42" customFormat="1" ht="10.5" customHeight="1" x14ac:dyDescent="0.25">
      <c r="A60" s="43" t="s">
        <v>112</v>
      </c>
      <c r="B60" s="43"/>
      <c r="C60" s="43" t="s">
        <v>267</v>
      </c>
      <c r="D60" s="46">
        <v>9</v>
      </c>
      <c r="E60" s="43"/>
      <c r="F60" s="46">
        <v>10</v>
      </c>
    </row>
    <row r="61" spans="1:6" ht="10.5" customHeight="1" x14ac:dyDescent="0.25">
      <c r="A61" s="43" t="s">
        <v>113</v>
      </c>
      <c r="B61" s="43"/>
      <c r="C61" s="43" t="s">
        <v>267</v>
      </c>
      <c r="D61" s="46">
        <v>9</v>
      </c>
      <c r="E61" s="43"/>
      <c r="F61" s="46">
        <v>10</v>
      </c>
    </row>
    <row r="62" spans="1:6" ht="10.5" customHeight="1" x14ac:dyDescent="0.25">
      <c r="A62" s="43" t="s">
        <v>114</v>
      </c>
      <c r="B62" s="43"/>
      <c r="C62" s="43" t="s">
        <v>267</v>
      </c>
      <c r="D62" s="46">
        <v>9</v>
      </c>
      <c r="E62" s="43"/>
      <c r="F62" s="46">
        <v>10</v>
      </c>
    </row>
    <row r="63" spans="1:6" ht="10.5" customHeight="1" x14ac:dyDescent="0.25">
      <c r="A63" s="43" t="s">
        <v>115</v>
      </c>
      <c r="B63" s="43"/>
      <c r="C63" s="43" t="s">
        <v>267</v>
      </c>
      <c r="D63" s="46">
        <v>9</v>
      </c>
      <c r="E63" s="43"/>
      <c r="F63" s="46">
        <v>10</v>
      </c>
    </row>
    <row r="64" spans="1:6" ht="10.5" customHeight="1" x14ac:dyDescent="0.25">
      <c r="A64" s="43" t="s">
        <v>116</v>
      </c>
      <c r="B64" s="43"/>
      <c r="C64" s="43" t="s">
        <v>267</v>
      </c>
      <c r="D64" s="46">
        <v>9</v>
      </c>
      <c r="E64" s="43"/>
      <c r="F64" s="46">
        <v>10</v>
      </c>
    </row>
    <row r="65" spans="1:6" ht="10.5" customHeight="1" x14ac:dyDescent="0.25">
      <c r="A65" s="43" t="s">
        <v>117</v>
      </c>
      <c r="B65" s="43"/>
      <c r="C65" s="43" t="s">
        <v>267</v>
      </c>
      <c r="D65" s="46">
        <v>9</v>
      </c>
      <c r="E65" s="43"/>
      <c r="F65" s="46">
        <v>10</v>
      </c>
    </row>
    <row r="66" spans="1:6" ht="10.5" customHeight="1" x14ac:dyDescent="0.25">
      <c r="A66" s="43" t="s">
        <v>118</v>
      </c>
      <c r="B66" s="43"/>
      <c r="C66" s="43" t="s">
        <v>267</v>
      </c>
      <c r="D66" s="46">
        <v>9</v>
      </c>
      <c r="E66" s="43"/>
      <c r="F66" s="46">
        <v>10</v>
      </c>
    </row>
    <row r="67" spans="1:6" ht="10.5" customHeight="1" x14ac:dyDescent="0.25">
      <c r="A67" s="43" t="s">
        <v>119</v>
      </c>
      <c r="B67" s="43"/>
      <c r="C67" s="43" t="s">
        <v>267</v>
      </c>
      <c r="D67" s="46">
        <v>9</v>
      </c>
      <c r="E67" s="43"/>
      <c r="F67" s="46">
        <v>10</v>
      </c>
    </row>
    <row r="68" spans="1:6" ht="10.5" customHeight="1" x14ac:dyDescent="0.25">
      <c r="A68" s="43" t="s">
        <v>120</v>
      </c>
      <c r="B68" s="43"/>
      <c r="C68" s="43" t="s">
        <v>267</v>
      </c>
      <c r="D68" s="46">
        <v>9</v>
      </c>
      <c r="E68" s="43"/>
      <c r="F68" s="46">
        <v>10</v>
      </c>
    </row>
    <row r="69" spans="1:6" ht="10.5" customHeight="1" x14ac:dyDescent="0.25">
      <c r="A69" s="43" t="s">
        <v>121</v>
      </c>
      <c r="B69" s="43"/>
      <c r="C69" s="43" t="s">
        <v>267</v>
      </c>
      <c r="D69" s="46">
        <v>9</v>
      </c>
      <c r="E69" s="43"/>
      <c r="F69" s="46">
        <v>10</v>
      </c>
    </row>
    <row r="70" spans="1:6" ht="10.5" customHeight="1" x14ac:dyDescent="0.25">
      <c r="A70" s="43" t="s">
        <v>122</v>
      </c>
      <c r="B70" s="43"/>
      <c r="C70" s="43" t="s">
        <v>267</v>
      </c>
      <c r="D70" s="46">
        <v>9</v>
      </c>
      <c r="E70" s="43"/>
      <c r="F70" s="46">
        <v>10</v>
      </c>
    </row>
    <row r="71" spans="1:6" ht="10.5" customHeight="1" x14ac:dyDescent="0.25">
      <c r="A71" s="43" t="s">
        <v>123</v>
      </c>
      <c r="B71" s="43"/>
      <c r="C71" s="43" t="s">
        <v>267</v>
      </c>
      <c r="D71" s="46">
        <v>9</v>
      </c>
      <c r="E71" s="43"/>
      <c r="F71" s="46">
        <v>10</v>
      </c>
    </row>
    <row r="72" spans="1:6" ht="10.5" customHeight="1" x14ac:dyDescent="0.25">
      <c r="A72" s="43" t="s">
        <v>124</v>
      </c>
      <c r="B72" s="43"/>
      <c r="C72" s="43" t="s">
        <v>267</v>
      </c>
      <c r="D72" s="46">
        <v>9</v>
      </c>
      <c r="E72" s="43"/>
      <c r="F72" s="46">
        <v>10</v>
      </c>
    </row>
    <row r="73" spans="1:6" s="42" customFormat="1" ht="10.5" customHeight="1" x14ac:dyDescent="0.25">
      <c r="A73" s="45"/>
      <c r="B73" s="43"/>
      <c r="C73" s="45"/>
      <c r="D73" s="43"/>
      <c r="E73" s="43"/>
      <c r="F73" s="43"/>
    </row>
    <row r="74" spans="1:6" s="42" customFormat="1" ht="10.5" customHeight="1" x14ac:dyDescent="0.25">
      <c r="A74" s="42" t="s">
        <v>125</v>
      </c>
      <c r="B74" s="43"/>
      <c r="C74" s="43"/>
      <c r="D74" s="46"/>
      <c r="E74" s="43"/>
      <c r="F74" s="44"/>
    </row>
    <row r="75" spans="1:6" s="42" customFormat="1" ht="10.5" customHeight="1" x14ac:dyDescent="0.25">
      <c r="A75" s="43" t="s">
        <v>127</v>
      </c>
      <c r="B75" s="43"/>
      <c r="C75" s="43" t="s">
        <v>268</v>
      </c>
      <c r="D75" s="46">
        <v>10</v>
      </c>
      <c r="E75" s="43"/>
      <c r="F75" s="46">
        <v>10</v>
      </c>
    </row>
    <row r="76" spans="1:6" s="56" customFormat="1" ht="10.5" customHeight="1" x14ac:dyDescent="0.2">
      <c r="A76" s="43" t="s">
        <v>128</v>
      </c>
      <c r="B76" s="43"/>
      <c r="C76" s="43" t="s">
        <v>268</v>
      </c>
      <c r="D76" s="46">
        <v>10</v>
      </c>
      <c r="E76" s="43"/>
      <c r="F76" s="46">
        <v>10</v>
      </c>
    </row>
    <row r="77" spans="1:6" s="54" customFormat="1" ht="10.5" customHeight="1" x14ac:dyDescent="0.2">
      <c r="A77" s="43" t="s">
        <v>129</v>
      </c>
      <c r="B77" s="43"/>
      <c r="C77" s="43" t="s">
        <v>268</v>
      </c>
      <c r="D77" s="46">
        <v>10</v>
      </c>
      <c r="E77" s="43"/>
      <c r="F77" s="46">
        <v>10</v>
      </c>
    </row>
    <row r="78" spans="1:6" s="54" customFormat="1" ht="10.5" customHeight="1" x14ac:dyDescent="0.2">
      <c r="A78" s="43" t="s">
        <v>278</v>
      </c>
      <c r="B78" s="43"/>
      <c r="C78" s="43" t="s">
        <v>268</v>
      </c>
      <c r="D78" s="46">
        <v>10</v>
      </c>
      <c r="E78" s="43"/>
      <c r="F78" s="46">
        <v>10</v>
      </c>
    </row>
    <row r="79" spans="1:6" s="54" customFormat="1" ht="10.5" customHeight="1" x14ac:dyDescent="0.2">
      <c r="A79" s="43" t="s">
        <v>130</v>
      </c>
      <c r="B79" s="43"/>
      <c r="C79" s="43" t="s">
        <v>268</v>
      </c>
      <c r="D79" s="46">
        <v>10</v>
      </c>
      <c r="E79" s="43"/>
      <c r="F79" s="46">
        <v>10</v>
      </c>
    </row>
    <row r="80" spans="1:6" s="54" customFormat="1" ht="10.5" customHeight="1" x14ac:dyDescent="0.2">
      <c r="A80" s="43" t="s">
        <v>131</v>
      </c>
      <c r="B80" s="43"/>
      <c r="C80" s="43" t="s">
        <v>268</v>
      </c>
      <c r="D80" s="46">
        <v>10</v>
      </c>
      <c r="E80" s="43"/>
      <c r="F80" s="46">
        <v>10</v>
      </c>
    </row>
    <row r="81" spans="1:6" s="54" customFormat="1" ht="10.5" customHeight="1" x14ac:dyDescent="0.2">
      <c r="A81" s="43" t="s">
        <v>231</v>
      </c>
      <c r="B81" s="43"/>
      <c r="C81" s="43" t="s">
        <v>268</v>
      </c>
      <c r="D81" s="46">
        <v>10</v>
      </c>
      <c r="E81" s="43"/>
      <c r="F81" s="46">
        <v>10</v>
      </c>
    </row>
    <row r="82" spans="1:6" s="54" customFormat="1" ht="10.5" customHeight="1" x14ac:dyDescent="0.2">
      <c r="A82" s="43" t="s">
        <v>132</v>
      </c>
      <c r="B82" s="43"/>
      <c r="C82" s="43" t="s">
        <v>268</v>
      </c>
      <c r="D82" s="46">
        <v>10</v>
      </c>
      <c r="E82" s="43"/>
      <c r="F82" s="46">
        <v>10</v>
      </c>
    </row>
    <row r="83" spans="1:6" s="54" customFormat="1" ht="10.5" customHeight="1" x14ac:dyDescent="0.2">
      <c r="A83" s="43" t="s">
        <v>134</v>
      </c>
      <c r="B83" s="43"/>
      <c r="C83" s="43" t="s">
        <v>268</v>
      </c>
      <c r="D83" s="46">
        <v>10</v>
      </c>
      <c r="E83" s="43"/>
      <c r="F83" s="46">
        <v>10</v>
      </c>
    </row>
    <row r="84" spans="1:6" s="54" customFormat="1" ht="10.5" customHeight="1" x14ac:dyDescent="0.2">
      <c r="A84" s="43" t="s">
        <v>269</v>
      </c>
      <c r="B84" s="43"/>
      <c r="C84" s="43" t="s">
        <v>268</v>
      </c>
      <c r="D84" s="46">
        <v>10</v>
      </c>
      <c r="E84" s="43"/>
      <c r="F84" s="46">
        <v>10</v>
      </c>
    </row>
    <row r="85" spans="1:6" s="54" customFormat="1" ht="10.5" customHeight="1" x14ac:dyDescent="0.2">
      <c r="A85" s="43" t="s">
        <v>136</v>
      </c>
      <c r="B85" s="43"/>
      <c r="C85" s="43" t="s">
        <v>268</v>
      </c>
      <c r="D85" s="46">
        <v>10</v>
      </c>
      <c r="E85" s="43"/>
      <c r="F85" s="46">
        <v>10</v>
      </c>
    </row>
    <row r="86" spans="1:6" s="54" customFormat="1" ht="10.5" customHeight="1" x14ac:dyDescent="0.2">
      <c r="A86" s="43" t="s">
        <v>137</v>
      </c>
      <c r="B86" s="43"/>
      <c r="C86" s="43" t="s">
        <v>268</v>
      </c>
      <c r="D86" s="46">
        <v>10</v>
      </c>
      <c r="E86" s="43"/>
      <c r="F86" s="46">
        <v>10</v>
      </c>
    </row>
    <row r="87" spans="1:6" s="54" customFormat="1" ht="10.5" customHeight="1" x14ac:dyDescent="0.2">
      <c r="A87" s="43" t="s">
        <v>138</v>
      </c>
      <c r="B87" s="43"/>
      <c r="C87" s="43" t="s">
        <v>268</v>
      </c>
      <c r="D87" s="46">
        <v>10</v>
      </c>
      <c r="E87" s="43"/>
      <c r="F87" s="46">
        <v>10</v>
      </c>
    </row>
    <row r="88" spans="1:6" s="54" customFormat="1" ht="10.5" customHeight="1" x14ac:dyDescent="0.2">
      <c r="A88" s="43" t="s">
        <v>430</v>
      </c>
      <c r="B88" s="43"/>
      <c r="C88" s="43" t="s">
        <v>268</v>
      </c>
      <c r="D88" s="46">
        <v>10</v>
      </c>
      <c r="E88" s="43"/>
      <c r="F88" s="46">
        <v>10</v>
      </c>
    </row>
    <row r="89" spans="1:6" s="54" customFormat="1" ht="10.5" customHeight="1" x14ac:dyDescent="0.2">
      <c r="A89" s="43" t="s">
        <v>140</v>
      </c>
      <c r="B89" s="43"/>
      <c r="C89" s="43" t="s">
        <v>268</v>
      </c>
      <c r="D89" s="46">
        <v>10</v>
      </c>
      <c r="E89" s="43"/>
      <c r="F89" s="46">
        <v>10</v>
      </c>
    </row>
    <row r="90" spans="1:6" s="54" customFormat="1" ht="10.5" customHeight="1" x14ac:dyDescent="0.2">
      <c r="A90" s="43" t="s">
        <v>141</v>
      </c>
      <c r="B90" s="43"/>
      <c r="C90" s="43" t="s">
        <v>268</v>
      </c>
      <c r="D90" s="46">
        <v>10</v>
      </c>
      <c r="E90" s="43"/>
      <c r="F90" s="46">
        <v>10</v>
      </c>
    </row>
    <row r="91" spans="1:6" s="54" customFormat="1" ht="10.5" customHeight="1" x14ac:dyDescent="0.2">
      <c r="A91" s="43" t="s">
        <v>142</v>
      </c>
      <c r="B91" s="43"/>
      <c r="C91" s="43" t="s">
        <v>268</v>
      </c>
      <c r="D91" s="46">
        <v>10</v>
      </c>
      <c r="E91" s="43"/>
      <c r="F91" s="46">
        <v>10</v>
      </c>
    </row>
    <row r="92" spans="1:6" s="54" customFormat="1" ht="10.5" customHeight="1" x14ac:dyDescent="0.2">
      <c r="A92" s="43" t="s">
        <v>143</v>
      </c>
      <c r="B92" s="43"/>
      <c r="C92" s="43" t="s">
        <v>268</v>
      </c>
      <c r="D92" s="46">
        <v>10</v>
      </c>
      <c r="E92" s="43"/>
      <c r="F92" s="46">
        <v>10</v>
      </c>
    </row>
    <row r="93" spans="1:6" s="54" customFormat="1" ht="10.5" customHeight="1" x14ac:dyDescent="0.2">
      <c r="A93" s="43" t="s">
        <v>144</v>
      </c>
      <c r="B93" s="43"/>
      <c r="C93" s="43" t="s">
        <v>268</v>
      </c>
      <c r="D93" s="46">
        <v>10</v>
      </c>
      <c r="E93" s="43"/>
      <c r="F93" s="46">
        <v>10</v>
      </c>
    </row>
    <row r="94" spans="1:6" s="54" customFormat="1" ht="10.5" customHeight="1" x14ac:dyDescent="0.2">
      <c r="A94" s="43" t="s">
        <v>145</v>
      </c>
      <c r="B94" s="43"/>
      <c r="C94" s="43" t="s">
        <v>268</v>
      </c>
      <c r="D94" s="46">
        <v>10</v>
      </c>
      <c r="E94" s="43"/>
      <c r="F94" s="46">
        <v>10</v>
      </c>
    </row>
    <row r="95" spans="1:6" s="54" customFormat="1" ht="10.5" customHeight="1" x14ac:dyDescent="0.2">
      <c r="A95" s="43" t="s">
        <v>147</v>
      </c>
      <c r="B95" s="43"/>
      <c r="C95" s="43" t="s">
        <v>268</v>
      </c>
      <c r="D95" s="46">
        <v>10</v>
      </c>
      <c r="E95" s="43"/>
      <c r="F95" s="46">
        <v>10</v>
      </c>
    </row>
    <row r="96" spans="1:6" s="54" customFormat="1" ht="10.5" customHeight="1" x14ac:dyDescent="0.2">
      <c r="A96" s="43" t="s">
        <v>148</v>
      </c>
      <c r="B96" s="43"/>
      <c r="C96" s="43" t="s">
        <v>268</v>
      </c>
      <c r="D96" s="46">
        <v>10</v>
      </c>
      <c r="E96" s="43"/>
      <c r="F96" s="46">
        <v>10</v>
      </c>
    </row>
    <row r="97" spans="1:6" s="54" customFormat="1" ht="10.5" customHeight="1" x14ac:dyDescent="0.2">
      <c r="A97" s="43" t="s">
        <v>149</v>
      </c>
      <c r="B97" s="43"/>
      <c r="C97" s="43" t="s">
        <v>268</v>
      </c>
      <c r="D97" s="46">
        <v>10</v>
      </c>
      <c r="E97" s="43"/>
      <c r="F97" s="46">
        <v>10</v>
      </c>
    </row>
    <row r="98" spans="1:6" s="54" customFormat="1" ht="10.5" customHeight="1" x14ac:dyDescent="0.2">
      <c r="A98" s="43" t="s">
        <v>150</v>
      </c>
      <c r="B98" s="43"/>
      <c r="C98" s="43" t="s">
        <v>268</v>
      </c>
      <c r="D98" s="46">
        <v>10</v>
      </c>
      <c r="E98" s="43"/>
      <c r="F98" s="46">
        <v>10</v>
      </c>
    </row>
    <row r="99" spans="1:6" s="54" customFormat="1" ht="10.5" customHeight="1" x14ac:dyDescent="0.2">
      <c r="A99" s="43" t="s">
        <v>151</v>
      </c>
      <c r="B99" s="43"/>
      <c r="C99" s="43" t="s">
        <v>268</v>
      </c>
      <c r="D99" s="46">
        <v>10</v>
      </c>
      <c r="E99" s="43"/>
      <c r="F99" s="46">
        <v>10</v>
      </c>
    </row>
    <row r="100" spans="1:6" s="54" customFormat="1" ht="10.5" customHeight="1" x14ac:dyDescent="0.2">
      <c r="A100" s="43"/>
      <c r="B100" s="43"/>
      <c r="C100" s="43"/>
      <c r="D100" s="46"/>
      <c r="E100" s="43"/>
      <c r="F100" s="44"/>
    </row>
    <row r="101" spans="1:6" s="54" customFormat="1" ht="10.5" customHeight="1" x14ac:dyDescent="0.2">
      <c r="A101" s="42" t="s">
        <v>152</v>
      </c>
      <c r="B101" s="42"/>
      <c r="C101" s="46"/>
      <c r="D101" s="46"/>
      <c r="E101" s="43"/>
      <c r="F101" s="44"/>
    </row>
    <row r="102" spans="1:6" s="54" customFormat="1" ht="10.5" customHeight="1" x14ac:dyDescent="0.2">
      <c r="A102" s="43" t="s">
        <v>153</v>
      </c>
      <c r="B102" s="43"/>
      <c r="C102" s="55" t="s">
        <v>161</v>
      </c>
      <c r="D102" s="46">
        <v>10</v>
      </c>
      <c r="E102" s="43"/>
      <c r="F102" s="46">
        <v>10</v>
      </c>
    </row>
    <row r="103" spans="1:6" s="54" customFormat="1" ht="10.5" customHeight="1" x14ac:dyDescent="0.2">
      <c r="A103" s="43" t="s">
        <v>154</v>
      </c>
      <c r="B103" s="43"/>
      <c r="C103" s="55" t="s">
        <v>270</v>
      </c>
      <c r="D103" s="46">
        <v>10</v>
      </c>
      <c r="E103" s="43"/>
      <c r="F103" s="46">
        <v>10</v>
      </c>
    </row>
    <row r="104" spans="1:6" s="54" customFormat="1" ht="10.5" customHeight="1" x14ac:dyDescent="0.2">
      <c r="A104" s="43" t="s">
        <v>155</v>
      </c>
      <c r="B104" s="43"/>
      <c r="C104" s="55" t="s">
        <v>270</v>
      </c>
      <c r="D104" s="46">
        <v>10</v>
      </c>
      <c r="E104" s="43"/>
      <c r="F104" s="46">
        <v>10</v>
      </c>
    </row>
    <row r="105" spans="1:6" s="54" customFormat="1" ht="10.5" customHeight="1" x14ac:dyDescent="0.2">
      <c r="A105" s="43" t="s">
        <v>156</v>
      </c>
      <c r="B105" s="43"/>
      <c r="C105" s="55" t="s">
        <v>159</v>
      </c>
      <c r="D105" s="46">
        <v>9.5</v>
      </c>
      <c r="E105" s="43"/>
      <c r="F105" s="46">
        <v>9.5</v>
      </c>
    </row>
    <row r="106" spans="1:6" s="42" customFormat="1" ht="10.5" customHeight="1" x14ac:dyDescent="0.25">
      <c r="A106" s="43" t="s">
        <v>157</v>
      </c>
      <c r="B106" s="43"/>
      <c r="C106" s="55" t="s">
        <v>161</v>
      </c>
      <c r="D106" s="46">
        <v>10</v>
      </c>
      <c r="E106" s="43"/>
      <c r="F106" s="46">
        <v>10</v>
      </c>
    </row>
    <row r="107" spans="1:6" ht="10.5" customHeight="1" x14ac:dyDescent="0.25">
      <c r="A107" s="43" t="s">
        <v>158</v>
      </c>
      <c r="B107" s="43"/>
      <c r="C107" s="55" t="s">
        <v>270</v>
      </c>
      <c r="D107" s="46">
        <v>10</v>
      </c>
      <c r="E107" s="43"/>
      <c r="F107" s="46">
        <v>10</v>
      </c>
    </row>
    <row r="108" spans="1:6" s="42" customFormat="1" ht="10.5" customHeight="1" x14ac:dyDescent="0.25">
      <c r="A108" s="43"/>
      <c r="B108" s="43"/>
      <c r="C108" s="55" t="s">
        <v>271</v>
      </c>
      <c r="D108" s="46">
        <v>9</v>
      </c>
      <c r="E108" s="43"/>
      <c r="F108" s="46">
        <v>9</v>
      </c>
    </row>
    <row r="109" spans="1:6" ht="10.5" customHeight="1" x14ac:dyDescent="0.25">
      <c r="A109" s="43" t="s">
        <v>159</v>
      </c>
      <c r="B109" s="43"/>
      <c r="C109" s="55" t="s">
        <v>159</v>
      </c>
      <c r="D109" s="46">
        <v>9.5</v>
      </c>
      <c r="E109" s="43"/>
      <c r="F109" s="46">
        <v>9.5</v>
      </c>
    </row>
    <row r="110" spans="1:6" ht="10.5" customHeight="1" x14ac:dyDescent="0.25">
      <c r="A110" s="43" t="s">
        <v>160</v>
      </c>
      <c r="B110" s="43"/>
      <c r="C110" s="55" t="s">
        <v>270</v>
      </c>
      <c r="D110" s="46">
        <v>10</v>
      </c>
      <c r="E110" s="43"/>
      <c r="F110" s="46">
        <v>10</v>
      </c>
    </row>
    <row r="111" spans="1:6" ht="10.5" customHeight="1" x14ac:dyDescent="0.25">
      <c r="A111" s="43" t="s">
        <v>161</v>
      </c>
      <c r="B111" s="43"/>
      <c r="C111" s="55" t="s">
        <v>161</v>
      </c>
      <c r="D111" s="46">
        <v>10</v>
      </c>
      <c r="E111" s="43"/>
      <c r="F111" s="46">
        <v>10</v>
      </c>
    </row>
    <row r="112" spans="1:6" ht="10.5" customHeight="1" x14ac:dyDescent="0.25">
      <c r="A112" s="43" t="s">
        <v>162</v>
      </c>
      <c r="B112" s="43"/>
      <c r="C112" s="55" t="s">
        <v>270</v>
      </c>
      <c r="D112" s="46">
        <v>10</v>
      </c>
      <c r="E112" s="43"/>
      <c r="F112" s="46">
        <v>10</v>
      </c>
    </row>
    <row r="113" spans="1:6" ht="10.5" customHeight="1" x14ac:dyDescent="0.25">
      <c r="A113" s="43" t="s">
        <v>163</v>
      </c>
      <c r="B113" s="43"/>
      <c r="C113" s="55" t="s">
        <v>272</v>
      </c>
      <c r="D113" s="46">
        <v>10</v>
      </c>
      <c r="E113" s="43"/>
      <c r="F113" s="46">
        <v>10</v>
      </c>
    </row>
    <row r="114" spans="1:6" ht="10.5" customHeight="1" x14ac:dyDescent="0.25">
      <c r="A114" s="43" t="s">
        <v>164</v>
      </c>
      <c r="B114" s="43"/>
      <c r="C114" s="55" t="s">
        <v>247</v>
      </c>
      <c r="D114" s="46">
        <v>9</v>
      </c>
      <c r="E114" s="43"/>
      <c r="F114" s="46">
        <v>9</v>
      </c>
    </row>
    <row r="115" spans="1:6" s="42" customFormat="1" ht="10.5" customHeight="1" x14ac:dyDescent="0.25">
      <c r="A115" s="43" t="s">
        <v>165</v>
      </c>
      <c r="B115" s="43"/>
      <c r="C115" s="55" t="s">
        <v>271</v>
      </c>
      <c r="D115" s="46">
        <v>9</v>
      </c>
      <c r="E115" s="43"/>
      <c r="F115" s="46">
        <v>9</v>
      </c>
    </row>
    <row r="116" spans="1:6" ht="10.5" customHeight="1" x14ac:dyDescent="0.25">
      <c r="A116" s="43"/>
      <c r="B116" s="43"/>
      <c r="C116" s="55" t="s">
        <v>161</v>
      </c>
      <c r="D116" s="46">
        <v>10</v>
      </c>
      <c r="E116" s="43"/>
      <c r="F116" s="46">
        <v>10</v>
      </c>
    </row>
    <row r="117" spans="1:6" ht="10.5" customHeight="1" x14ac:dyDescent="0.25">
      <c r="A117" s="43"/>
      <c r="B117" s="43"/>
      <c r="C117" s="55" t="s">
        <v>247</v>
      </c>
      <c r="D117" s="46">
        <v>9</v>
      </c>
      <c r="E117" s="43"/>
      <c r="F117" s="46">
        <v>9</v>
      </c>
    </row>
    <row r="118" spans="1:6" ht="10.5" customHeight="1" x14ac:dyDescent="0.25">
      <c r="A118" s="43" t="s">
        <v>279</v>
      </c>
      <c r="B118" s="43"/>
      <c r="C118" s="55" t="s">
        <v>271</v>
      </c>
      <c r="D118" s="46">
        <v>9</v>
      </c>
      <c r="E118" s="43"/>
      <c r="F118" s="46">
        <v>9</v>
      </c>
    </row>
    <row r="119" spans="1:6" ht="10.5" customHeight="1" x14ac:dyDescent="0.25">
      <c r="A119" s="43"/>
      <c r="B119" s="43"/>
      <c r="C119" s="55" t="s">
        <v>247</v>
      </c>
      <c r="D119" s="46">
        <v>9</v>
      </c>
      <c r="E119" s="43"/>
      <c r="F119" s="46">
        <v>9</v>
      </c>
    </row>
    <row r="120" spans="1:6" ht="10.5" customHeight="1" x14ac:dyDescent="0.25">
      <c r="A120" s="43" t="s">
        <v>167</v>
      </c>
      <c r="B120" s="43"/>
      <c r="C120" s="55" t="s">
        <v>271</v>
      </c>
      <c r="D120" s="46">
        <v>9</v>
      </c>
      <c r="E120" s="42"/>
      <c r="F120" s="46">
        <v>9</v>
      </c>
    </row>
    <row r="121" spans="1:6" s="42" customFormat="1" ht="10.5" customHeight="1" x14ac:dyDescent="0.25">
      <c r="A121" s="45"/>
      <c r="B121" s="46"/>
      <c r="C121" s="43"/>
      <c r="D121" s="43"/>
      <c r="E121" s="46"/>
      <c r="F121" s="43"/>
    </row>
    <row r="122" spans="1:6" s="42" customFormat="1" ht="10.5" customHeight="1" x14ac:dyDescent="0.25">
      <c r="A122" s="42" t="s">
        <v>168</v>
      </c>
      <c r="B122" s="43"/>
      <c r="C122" s="43"/>
      <c r="D122" s="46"/>
      <c r="E122" s="43"/>
      <c r="F122" s="44"/>
    </row>
    <row r="123" spans="1:6" ht="10.5" customHeight="1" x14ac:dyDescent="0.25">
      <c r="A123" s="43" t="s">
        <v>170</v>
      </c>
      <c r="B123" s="43"/>
      <c r="C123" s="43" t="s">
        <v>170</v>
      </c>
      <c r="D123" s="46">
        <v>10</v>
      </c>
      <c r="E123" s="43"/>
      <c r="F123" s="46">
        <v>10</v>
      </c>
    </row>
    <row r="124" spans="1:6" ht="10.5" customHeight="1" x14ac:dyDescent="0.25">
      <c r="A124" s="43" t="s">
        <v>171</v>
      </c>
      <c r="B124" s="43"/>
      <c r="C124" s="43" t="s">
        <v>273</v>
      </c>
      <c r="D124" s="46">
        <v>10</v>
      </c>
      <c r="E124" s="43"/>
      <c r="F124" s="46">
        <v>10</v>
      </c>
    </row>
    <row r="125" spans="1:6" s="42" customFormat="1" ht="10.5" customHeight="1" x14ac:dyDescent="0.25">
      <c r="A125" s="43" t="s">
        <v>172</v>
      </c>
      <c r="B125" s="43"/>
      <c r="C125" s="43" t="s">
        <v>172</v>
      </c>
      <c r="D125" s="46">
        <v>10</v>
      </c>
      <c r="E125" s="43"/>
      <c r="F125" s="46">
        <v>10</v>
      </c>
    </row>
    <row r="126" spans="1:6" ht="10.5" customHeight="1" x14ac:dyDescent="0.25">
      <c r="A126" s="43"/>
      <c r="B126" s="43"/>
      <c r="C126" s="43" t="s">
        <v>178</v>
      </c>
      <c r="D126" s="46">
        <v>10</v>
      </c>
      <c r="E126" s="43"/>
      <c r="F126" s="46">
        <v>10</v>
      </c>
    </row>
    <row r="127" spans="1:6" ht="10.5" customHeight="1" x14ac:dyDescent="0.25">
      <c r="A127" s="43" t="s">
        <v>173</v>
      </c>
      <c r="B127" s="43"/>
      <c r="C127" s="43" t="s">
        <v>273</v>
      </c>
      <c r="D127" s="46">
        <v>10</v>
      </c>
      <c r="E127" s="43"/>
      <c r="F127" s="46">
        <v>10</v>
      </c>
    </row>
    <row r="128" spans="1:6" ht="10.5" customHeight="1" x14ac:dyDescent="0.25">
      <c r="A128" s="43" t="s">
        <v>174</v>
      </c>
      <c r="B128" s="43"/>
      <c r="C128" s="43" t="s">
        <v>178</v>
      </c>
      <c r="D128" s="46">
        <v>10</v>
      </c>
      <c r="E128" s="43"/>
      <c r="F128" s="46">
        <v>10</v>
      </c>
    </row>
    <row r="129" spans="1:6" s="42" customFormat="1" ht="10.5" customHeight="1" x14ac:dyDescent="0.25">
      <c r="A129" s="43" t="s">
        <v>175</v>
      </c>
      <c r="B129" s="43"/>
      <c r="C129" s="43" t="s">
        <v>273</v>
      </c>
      <c r="D129" s="46">
        <v>10</v>
      </c>
      <c r="E129" s="43"/>
      <c r="F129" s="46">
        <v>10</v>
      </c>
    </row>
    <row r="130" spans="1:6" ht="10.5" customHeight="1" x14ac:dyDescent="0.25">
      <c r="A130" s="43" t="s">
        <v>176</v>
      </c>
      <c r="B130" s="43"/>
      <c r="C130" s="43" t="s">
        <v>273</v>
      </c>
      <c r="D130" s="46">
        <v>10</v>
      </c>
      <c r="E130" s="43"/>
      <c r="F130" s="46">
        <v>10</v>
      </c>
    </row>
    <row r="131" spans="1:6" ht="10.5" customHeight="1" x14ac:dyDescent="0.25">
      <c r="A131" s="43" t="s">
        <v>177</v>
      </c>
      <c r="B131" s="43"/>
      <c r="C131" s="43" t="s">
        <v>273</v>
      </c>
      <c r="D131" s="46">
        <v>10</v>
      </c>
      <c r="E131" s="43"/>
      <c r="F131" s="46">
        <v>10</v>
      </c>
    </row>
    <row r="132" spans="1:6" s="54" customFormat="1" ht="10.5" customHeight="1" x14ac:dyDescent="0.2">
      <c r="A132" s="43" t="s">
        <v>179</v>
      </c>
      <c r="B132" s="43"/>
      <c r="C132" s="43" t="s">
        <v>273</v>
      </c>
      <c r="D132" s="46">
        <v>10</v>
      </c>
      <c r="E132" s="43"/>
      <c r="F132" s="46">
        <v>10</v>
      </c>
    </row>
    <row r="133" spans="1:6" s="54" customFormat="1" ht="10.5" customHeight="1" x14ac:dyDescent="0.2">
      <c r="A133" s="43" t="s">
        <v>180</v>
      </c>
      <c r="B133" s="43"/>
      <c r="C133" s="43" t="s">
        <v>273</v>
      </c>
      <c r="D133" s="46">
        <v>10</v>
      </c>
      <c r="E133" s="43"/>
      <c r="F133" s="46">
        <v>10</v>
      </c>
    </row>
    <row r="134" spans="1:6" s="54" customFormat="1" ht="10.5" customHeight="1" x14ac:dyDescent="0.2">
      <c r="A134" s="43" t="s">
        <v>181</v>
      </c>
      <c r="B134" s="43"/>
      <c r="C134" s="43" t="s">
        <v>178</v>
      </c>
      <c r="D134" s="46">
        <v>10</v>
      </c>
      <c r="E134" s="43"/>
      <c r="F134" s="46">
        <v>10</v>
      </c>
    </row>
    <row r="135" spans="1:6" s="54" customFormat="1" ht="10.5" customHeight="1" x14ac:dyDescent="0.2">
      <c r="A135" s="43" t="s">
        <v>182</v>
      </c>
      <c r="B135" s="43"/>
      <c r="C135" s="43" t="s">
        <v>178</v>
      </c>
      <c r="D135" s="46">
        <v>10</v>
      </c>
      <c r="E135" s="43"/>
      <c r="F135" s="46">
        <v>10</v>
      </c>
    </row>
    <row r="136" spans="1:6" s="54" customFormat="1" ht="10.5" customHeight="1" x14ac:dyDescent="0.2">
      <c r="A136" s="43" t="s">
        <v>183</v>
      </c>
      <c r="B136" s="43"/>
      <c r="C136" s="43" t="s">
        <v>273</v>
      </c>
      <c r="D136" s="46">
        <v>10</v>
      </c>
      <c r="E136" s="43"/>
      <c r="F136" s="46">
        <v>10</v>
      </c>
    </row>
    <row r="137" spans="1:6" s="54" customFormat="1" ht="10.5" customHeight="1" x14ac:dyDescent="0.2">
      <c r="A137" s="43" t="s">
        <v>184</v>
      </c>
      <c r="B137" s="43"/>
      <c r="C137" s="43" t="s">
        <v>274</v>
      </c>
      <c r="D137" s="46">
        <v>10</v>
      </c>
      <c r="E137" s="43"/>
      <c r="F137" s="46">
        <v>10</v>
      </c>
    </row>
    <row r="138" spans="1:6" s="54" customFormat="1" ht="10.5" customHeight="1" x14ac:dyDescent="0.2">
      <c r="A138" s="43" t="s">
        <v>185</v>
      </c>
      <c r="B138" s="43"/>
      <c r="C138" s="43" t="s">
        <v>274</v>
      </c>
      <c r="D138" s="46">
        <v>10</v>
      </c>
      <c r="E138" s="43"/>
      <c r="F138" s="46">
        <v>10</v>
      </c>
    </row>
    <row r="139" spans="1:6" s="54" customFormat="1" ht="10.5" customHeight="1" x14ac:dyDescent="0.2">
      <c r="A139" s="59"/>
      <c r="B139" s="59"/>
      <c r="C139" s="59"/>
      <c r="D139" s="60"/>
      <c r="E139" s="59"/>
      <c r="F139" s="60"/>
    </row>
    <row r="140" spans="1:6" s="54" customFormat="1" ht="10.5" customHeight="1" x14ac:dyDescent="0.2">
      <c r="A140" s="42" t="s">
        <v>186</v>
      </c>
      <c r="B140" s="43"/>
      <c r="C140" s="43"/>
      <c r="D140" s="46"/>
      <c r="E140" s="43"/>
      <c r="F140" s="44"/>
    </row>
    <row r="141" spans="1:6" s="54" customFormat="1" ht="10.5" customHeight="1" x14ac:dyDescent="0.2">
      <c r="A141" s="43" t="s">
        <v>187</v>
      </c>
      <c r="B141" s="43"/>
      <c r="C141" s="43" t="s">
        <v>275</v>
      </c>
      <c r="D141" s="46">
        <v>10</v>
      </c>
      <c r="E141" s="43"/>
      <c r="F141" s="46">
        <v>10</v>
      </c>
    </row>
    <row r="142" spans="1:6" s="54" customFormat="1" ht="10.5" customHeight="1" x14ac:dyDescent="0.2">
      <c r="A142" s="43" t="s">
        <v>188</v>
      </c>
      <c r="B142" s="43"/>
      <c r="C142" s="43" t="s">
        <v>275</v>
      </c>
      <c r="D142" s="46">
        <v>10</v>
      </c>
      <c r="E142" s="43"/>
      <c r="F142" s="46">
        <v>10</v>
      </c>
    </row>
    <row r="143" spans="1:6" s="54" customFormat="1" ht="10.5" customHeight="1" x14ac:dyDescent="0.2">
      <c r="A143" s="43" t="s">
        <v>189</v>
      </c>
      <c r="B143" s="43"/>
      <c r="C143" s="43" t="s">
        <v>275</v>
      </c>
      <c r="D143" s="46">
        <v>10</v>
      </c>
      <c r="E143" s="43"/>
      <c r="F143" s="46">
        <v>10</v>
      </c>
    </row>
    <row r="144" spans="1:6" s="54" customFormat="1" ht="10.5" customHeight="1" x14ac:dyDescent="0.2">
      <c r="A144" s="43" t="s">
        <v>190</v>
      </c>
      <c r="B144" s="43"/>
      <c r="C144" s="43" t="s">
        <v>275</v>
      </c>
      <c r="D144" s="46">
        <v>10</v>
      </c>
      <c r="E144" s="43"/>
      <c r="F144" s="46">
        <v>10</v>
      </c>
    </row>
    <row r="145" spans="1:6" s="54" customFormat="1" ht="10.5" customHeight="1" x14ac:dyDescent="0.2">
      <c r="A145" s="43" t="s">
        <v>191</v>
      </c>
      <c r="B145" s="43"/>
      <c r="C145" s="43" t="s">
        <v>275</v>
      </c>
      <c r="D145" s="46">
        <v>10</v>
      </c>
      <c r="E145" s="43"/>
      <c r="F145" s="46">
        <v>10</v>
      </c>
    </row>
    <row r="146" spans="1:6" s="54" customFormat="1" ht="10.5" customHeight="1" x14ac:dyDescent="0.2">
      <c r="A146" s="43" t="s">
        <v>192</v>
      </c>
      <c r="B146" s="43"/>
      <c r="C146" s="43" t="s">
        <v>275</v>
      </c>
      <c r="D146" s="46">
        <v>10</v>
      </c>
      <c r="E146" s="43"/>
      <c r="F146" s="46">
        <v>10</v>
      </c>
    </row>
    <row r="147" spans="1:6" s="54" customFormat="1" ht="10.5" customHeight="1" x14ac:dyDescent="0.2">
      <c r="A147" s="43" t="s">
        <v>193</v>
      </c>
      <c r="B147" s="43"/>
      <c r="C147" s="43" t="s">
        <v>275</v>
      </c>
      <c r="D147" s="46">
        <v>10</v>
      </c>
      <c r="E147" s="43"/>
      <c r="F147" s="46">
        <v>10</v>
      </c>
    </row>
    <row r="148" spans="1:6" s="54" customFormat="1" ht="10.5" customHeight="1" x14ac:dyDescent="0.2">
      <c r="A148" s="43" t="s">
        <v>194</v>
      </c>
      <c r="B148" s="43"/>
      <c r="C148" s="43" t="s">
        <v>275</v>
      </c>
      <c r="D148" s="46">
        <v>10</v>
      </c>
      <c r="E148" s="43"/>
      <c r="F148" s="46">
        <v>10</v>
      </c>
    </row>
    <row r="149" spans="1:6" s="54" customFormat="1" ht="10.5" customHeight="1" x14ac:dyDescent="0.2">
      <c r="A149" s="43" t="s">
        <v>195</v>
      </c>
      <c r="B149" s="43"/>
      <c r="C149" s="43" t="s">
        <v>275</v>
      </c>
      <c r="D149" s="46">
        <v>10</v>
      </c>
      <c r="E149" s="43"/>
      <c r="F149" s="46">
        <v>10</v>
      </c>
    </row>
    <row r="150" spans="1:6" s="54" customFormat="1" ht="10.5" customHeight="1" x14ac:dyDescent="0.2">
      <c r="A150" s="43"/>
      <c r="B150" s="43"/>
      <c r="C150" s="43"/>
      <c r="D150" s="46"/>
      <c r="E150" s="43"/>
      <c r="F150" s="46"/>
    </row>
    <row r="151" spans="1:6" s="54" customFormat="1" ht="10.5" customHeight="1" x14ac:dyDescent="0.2">
      <c r="A151" s="47"/>
      <c r="B151" s="42"/>
      <c r="C151" s="47"/>
      <c r="D151" s="42"/>
      <c r="E151" s="42"/>
      <c r="F151" s="42"/>
    </row>
    <row r="152" spans="1:6" s="56" customFormat="1" ht="10.5" customHeight="1" x14ac:dyDescent="0.2">
      <c r="A152" s="47"/>
      <c r="B152" s="43"/>
      <c r="C152" s="47"/>
      <c r="D152" s="43"/>
      <c r="E152" s="43"/>
      <c r="F152" s="43"/>
    </row>
    <row r="153" spans="1:6" s="54" customFormat="1" ht="10.5" customHeight="1" x14ac:dyDescent="0.2">
      <c r="A153" s="43"/>
      <c r="B153" s="43"/>
      <c r="C153" s="43"/>
      <c r="D153" s="43"/>
      <c r="E153" s="43"/>
      <c r="F153" s="43"/>
    </row>
    <row r="154" spans="1:6" s="54" customFormat="1" ht="10.5" customHeight="1" x14ac:dyDescent="0.2">
      <c r="A154" s="43"/>
      <c r="B154" s="43"/>
      <c r="C154" s="43"/>
      <c r="D154" s="43"/>
      <c r="E154" s="43"/>
      <c r="F154" s="43"/>
    </row>
    <row r="155" spans="1:6" s="54" customFormat="1" ht="10.5" customHeight="1" x14ac:dyDescent="0.2">
      <c r="A155" s="43"/>
      <c r="B155" s="43"/>
      <c r="C155" s="43"/>
      <c r="D155" s="43"/>
      <c r="E155" s="43"/>
      <c r="F155" s="43"/>
    </row>
    <row r="156" spans="1:6" s="54" customFormat="1" ht="10.5" customHeight="1" x14ac:dyDescent="0.2">
      <c r="A156" s="42"/>
      <c r="B156" s="42"/>
      <c r="C156" s="42"/>
      <c r="D156" s="42"/>
      <c r="E156" s="42"/>
      <c r="F156" s="42"/>
    </row>
    <row r="157" spans="1:6" s="54" customFormat="1" ht="10.5" customHeight="1" x14ac:dyDescent="0.2">
      <c r="A157" s="42"/>
      <c r="B157" s="42"/>
      <c r="C157" s="42"/>
      <c r="D157" s="42"/>
      <c r="E157" s="42"/>
      <c r="F157" s="42"/>
    </row>
    <row r="158" spans="1:6" s="54" customFormat="1" ht="10.5" customHeight="1" x14ac:dyDescent="0.2">
      <c r="A158" s="43"/>
      <c r="B158" s="43"/>
      <c r="C158" s="43"/>
      <c r="D158" s="43"/>
      <c r="E158" s="43"/>
      <c r="F158" s="43"/>
    </row>
    <row r="159" spans="1:6" s="54" customFormat="1" ht="10.5" customHeight="1" x14ac:dyDescent="0.2">
      <c r="A159" s="43"/>
      <c r="B159" s="43"/>
      <c r="C159" s="43"/>
      <c r="D159" s="43"/>
      <c r="E159" s="43"/>
      <c r="F159" s="43"/>
    </row>
    <row r="160" spans="1:6" s="54" customFormat="1" ht="10.5" customHeight="1" x14ac:dyDescent="0.2">
      <c r="A160" s="43"/>
      <c r="B160" s="43"/>
      <c r="C160" s="43"/>
      <c r="D160" s="43"/>
      <c r="E160" s="43"/>
      <c r="F160" s="43"/>
    </row>
    <row r="161" spans="1:6" s="54" customFormat="1" ht="10.5" customHeight="1" x14ac:dyDescent="0.2">
      <c r="A161" s="43"/>
      <c r="B161" s="43"/>
      <c r="C161" s="43"/>
      <c r="D161" s="43"/>
      <c r="E161" s="43"/>
      <c r="F161" s="43"/>
    </row>
    <row r="162" spans="1:6" s="54" customFormat="1" ht="10.5" customHeight="1" x14ac:dyDescent="0.2">
      <c r="A162" s="43"/>
      <c r="B162" s="43"/>
      <c r="C162" s="43"/>
      <c r="D162" s="43"/>
      <c r="E162" s="43"/>
      <c r="F162" s="43"/>
    </row>
    <row r="163" spans="1:6" ht="10.5" customHeight="1" x14ac:dyDescent="0.25">
      <c r="A163" s="43"/>
      <c r="B163" s="43"/>
      <c r="C163" s="43"/>
      <c r="D163" s="43"/>
      <c r="E163" s="43"/>
      <c r="F163" s="43"/>
    </row>
    <row r="164" spans="1:6" ht="10.5" customHeight="1" x14ac:dyDescent="0.25">
      <c r="A164" s="43"/>
      <c r="B164" s="43"/>
      <c r="C164" s="43"/>
      <c r="D164" s="43"/>
      <c r="E164" s="43"/>
      <c r="F164" s="43"/>
    </row>
    <row r="165" spans="1:6" ht="10.5" customHeight="1" x14ac:dyDescent="0.25">
      <c r="A165" s="43"/>
      <c r="B165" s="43"/>
      <c r="C165" s="43"/>
      <c r="D165" s="43"/>
      <c r="E165" s="43"/>
      <c r="F165" s="43"/>
    </row>
    <row r="166" spans="1:6" ht="10.5" customHeight="1" x14ac:dyDescent="0.25">
      <c r="A166" s="43"/>
      <c r="B166" s="43"/>
      <c r="C166" s="43"/>
      <c r="D166" s="43"/>
      <c r="E166" s="43"/>
      <c r="F166" s="43"/>
    </row>
    <row r="167" spans="1:6" s="42" customFormat="1" ht="10.5" customHeight="1" x14ac:dyDescent="0.25">
      <c r="A167" s="43"/>
      <c r="B167" s="57"/>
      <c r="C167" s="43"/>
      <c r="D167" s="43"/>
      <c r="E167" s="58"/>
      <c r="F167" s="50"/>
    </row>
    <row r="168" spans="1:6" s="42" customFormat="1" ht="10.5" customHeight="1" x14ac:dyDescent="0.25">
      <c r="A168" s="43"/>
      <c r="B168" s="45"/>
      <c r="C168" s="43"/>
      <c r="D168" s="43"/>
      <c r="E168" s="58"/>
      <c r="F168" s="50"/>
    </row>
    <row r="169" spans="1:6" ht="10.5" customHeight="1" x14ac:dyDescent="0.25">
      <c r="A169" s="43"/>
      <c r="C169" s="43"/>
    </row>
    <row r="170" spans="1:6" ht="10.5" customHeight="1" x14ac:dyDescent="0.25">
      <c r="A170" s="43"/>
      <c r="C170" s="43"/>
    </row>
    <row r="171" spans="1:6" ht="10.5" customHeight="1" x14ac:dyDescent="0.25">
      <c r="A171" s="58"/>
      <c r="B171" s="58"/>
      <c r="C171" s="58"/>
      <c r="D171" s="43"/>
      <c r="F171" s="43"/>
    </row>
    <row r="172" spans="1:6" ht="10.5" customHeight="1" x14ac:dyDescent="0.25">
      <c r="A172" s="58"/>
      <c r="B172" s="58"/>
      <c r="C172" s="58"/>
      <c r="D172" s="43"/>
      <c r="F172" s="43"/>
    </row>
    <row r="173" spans="1:6" ht="10.5" customHeight="1" x14ac:dyDescent="0.25">
      <c r="A173" s="57"/>
      <c r="C173" s="57"/>
      <c r="D173" s="43"/>
      <c r="F173" s="43"/>
    </row>
    <row r="174" spans="1:6" ht="10.5" customHeight="1" x14ac:dyDescent="0.25">
      <c r="A174" s="57"/>
      <c r="C174" s="57"/>
      <c r="D174" s="43"/>
      <c r="F174" s="43"/>
    </row>
    <row r="175" spans="1:6" ht="10.5" customHeight="1" x14ac:dyDescent="0.25">
      <c r="D175" s="43"/>
      <c r="F175" s="43"/>
    </row>
    <row r="176" spans="1:6" ht="10.5" customHeight="1" x14ac:dyDescent="0.25">
      <c r="D176" s="43"/>
      <c r="E176" s="58"/>
    </row>
    <row r="177" spans="1:6" ht="10.5" customHeight="1" x14ac:dyDescent="0.25">
      <c r="D177" s="43"/>
      <c r="E177" s="58"/>
    </row>
    <row r="178" spans="1:6" ht="10.5" customHeight="1" x14ac:dyDescent="0.25">
      <c r="D178" s="43"/>
      <c r="E178" s="58"/>
    </row>
    <row r="180" spans="1:6" ht="10.5" customHeight="1" x14ac:dyDescent="0.25">
      <c r="A180" s="58"/>
      <c r="B180" s="58"/>
      <c r="C180" s="58"/>
    </row>
    <row r="181" spans="1:6" ht="10.5" customHeight="1" x14ac:dyDescent="0.25">
      <c r="A181" s="58"/>
      <c r="B181" s="58"/>
      <c r="C181" s="58"/>
    </row>
    <row r="182" spans="1:6" ht="10.5" customHeight="1" x14ac:dyDescent="0.25">
      <c r="A182" s="58"/>
      <c r="B182" s="58"/>
      <c r="C182" s="58"/>
    </row>
    <row r="183" spans="1:6" ht="10.5" customHeight="1" x14ac:dyDescent="0.25">
      <c r="A183" s="43"/>
      <c r="B183" s="43"/>
      <c r="C183" s="43"/>
      <c r="D183" s="43"/>
      <c r="E183" s="43"/>
      <c r="F183" s="43"/>
    </row>
    <row r="184" spans="1:6" ht="10.5" customHeight="1" x14ac:dyDescent="0.25">
      <c r="A184" s="43"/>
      <c r="B184" s="43"/>
      <c r="C184" s="43"/>
      <c r="D184" s="43"/>
      <c r="E184" s="43"/>
      <c r="F184" s="43"/>
    </row>
    <row r="185" spans="1:6" ht="10.5" customHeight="1" x14ac:dyDescent="0.25">
      <c r="A185" s="43"/>
      <c r="B185" s="43"/>
      <c r="C185" s="43"/>
      <c r="D185" s="43"/>
      <c r="E185" s="43"/>
      <c r="F185" s="43"/>
    </row>
    <row r="186" spans="1:6" ht="10.5" customHeight="1" x14ac:dyDescent="0.25">
      <c r="A186" s="43"/>
      <c r="B186" s="43"/>
      <c r="C186" s="43"/>
      <c r="D186" s="43"/>
      <c r="E186" s="43"/>
      <c r="F186" s="43"/>
    </row>
    <row r="187" spans="1:6" ht="10.5" customHeight="1" x14ac:dyDescent="0.25">
      <c r="A187" s="43"/>
      <c r="B187" s="43"/>
      <c r="C187" s="43"/>
      <c r="D187" s="43"/>
      <c r="E187" s="43"/>
      <c r="F187" s="43"/>
    </row>
  </sheetData>
  <mergeCells count="1">
    <mergeCell ref="D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C40F-EF51-4F7E-8342-381CB5BFD561}">
  <dimension ref="A1:G172"/>
  <sheetViews>
    <sheetView workbookViewId="0">
      <selection sqref="A1:XFD1048576"/>
    </sheetView>
  </sheetViews>
  <sheetFormatPr baseColWidth="10" defaultColWidth="15.7109375" defaultRowHeight="12.75" x14ac:dyDescent="0.25"/>
  <cols>
    <col min="1" max="1" width="5.7109375" style="88" customWidth="1"/>
    <col min="2" max="2" width="22.7109375" style="89" customWidth="1"/>
    <col min="3" max="5" width="21.7109375" style="89" customWidth="1"/>
    <col min="6" max="7" width="15.7109375" style="43"/>
    <col min="8" max="16384" width="15.7109375" style="89"/>
  </cols>
  <sheetData>
    <row r="1" spans="1:7" s="63" customFormat="1" ht="20.100000000000001" customHeight="1" x14ac:dyDescent="0.25">
      <c r="A1" s="61" t="s">
        <v>424</v>
      </c>
      <c r="B1" s="61"/>
      <c r="C1" s="61"/>
      <c r="F1" s="43"/>
      <c r="G1" s="43"/>
    </row>
    <row r="2" spans="1:7" s="63" customFormat="1" ht="14.1" customHeight="1" x14ac:dyDescent="0.25">
      <c r="A2" s="62" t="s">
        <v>58</v>
      </c>
      <c r="B2" s="62"/>
      <c r="C2" s="62"/>
      <c r="F2" s="43"/>
      <c r="G2" s="43"/>
    </row>
    <row r="3" spans="1:7" s="65" customFormat="1" ht="20.100000000000001" customHeight="1" x14ac:dyDescent="0.25">
      <c r="A3" s="64" t="s">
        <v>284</v>
      </c>
      <c r="B3" s="64"/>
      <c r="C3" s="64"/>
      <c r="F3" s="42"/>
      <c r="G3" s="42"/>
    </row>
    <row r="4" spans="1:7" s="76" customFormat="1" ht="14.1" customHeight="1" x14ac:dyDescent="0.25">
      <c r="A4" s="66"/>
      <c r="B4" s="66"/>
      <c r="C4" s="66"/>
      <c r="D4" s="42"/>
    </row>
    <row r="5" spans="1:7" s="79" customFormat="1" ht="14.1" customHeight="1" x14ac:dyDescent="0.25">
      <c r="A5" s="99"/>
      <c r="B5" s="99"/>
      <c r="C5" s="77" t="s">
        <v>44</v>
      </c>
      <c r="D5" s="78"/>
    </row>
    <row r="6" spans="1:7" s="82" customFormat="1" ht="29.25" customHeight="1" x14ac:dyDescent="0.2">
      <c r="A6" s="100"/>
      <c r="B6" s="100"/>
      <c r="C6" s="80" t="s">
        <v>285</v>
      </c>
      <c r="D6" s="81"/>
    </row>
    <row r="7" spans="1:7" s="84" customFormat="1" ht="14.1" customHeight="1" x14ac:dyDescent="0.2">
      <c r="A7" s="99"/>
      <c r="B7" s="99"/>
      <c r="C7" s="77" t="s">
        <v>59</v>
      </c>
      <c r="D7" s="83"/>
    </row>
    <row r="8" spans="1:7" s="82" customFormat="1" ht="39" customHeight="1" x14ac:dyDescent="0.2">
      <c r="A8" s="100"/>
      <c r="B8" s="100"/>
      <c r="C8" s="80" t="s">
        <v>286</v>
      </c>
      <c r="D8" s="81"/>
    </row>
    <row r="9" spans="1:7" s="86" customFormat="1" ht="14.1" customHeight="1" x14ac:dyDescent="0.2">
      <c r="A9" s="67"/>
      <c r="B9" s="68"/>
      <c r="C9" s="69"/>
      <c r="D9" s="85"/>
    </row>
    <row r="10" spans="1:7" s="86" customFormat="1" ht="14.1" customHeight="1" x14ac:dyDescent="0.2">
      <c r="A10" s="70"/>
      <c r="B10" s="71" t="s">
        <v>61</v>
      </c>
      <c r="C10" s="72"/>
      <c r="D10" s="85"/>
    </row>
    <row r="11" spans="1:7" s="86" customFormat="1" ht="14.1" customHeight="1" x14ac:dyDescent="0.2">
      <c r="A11" s="47" t="s">
        <v>303</v>
      </c>
      <c r="B11" s="73" t="s">
        <v>62</v>
      </c>
      <c r="C11" s="74">
        <v>78</v>
      </c>
      <c r="D11" s="85"/>
    </row>
    <row r="12" spans="1:7" s="86" customFormat="1" ht="14.1" customHeight="1" x14ac:dyDescent="0.2">
      <c r="A12" s="47" t="s">
        <v>287</v>
      </c>
      <c r="B12" s="73" t="s">
        <v>63</v>
      </c>
      <c r="C12" s="74">
        <v>87</v>
      </c>
      <c r="D12" s="85"/>
    </row>
    <row r="13" spans="1:7" s="86" customFormat="1" ht="14.1" customHeight="1" x14ac:dyDescent="0.2">
      <c r="A13" s="47" t="s">
        <v>305</v>
      </c>
      <c r="B13" s="73" t="s">
        <v>64</v>
      </c>
      <c r="C13" s="74">
        <v>70</v>
      </c>
      <c r="D13" s="85"/>
    </row>
    <row r="14" spans="1:7" s="86" customFormat="1" ht="14.1" customHeight="1" x14ac:dyDescent="0.2">
      <c r="A14" s="47" t="s">
        <v>288</v>
      </c>
      <c r="B14" s="73" t="s">
        <v>65</v>
      </c>
      <c r="C14" s="74">
        <v>85</v>
      </c>
      <c r="D14" s="85"/>
    </row>
    <row r="15" spans="1:7" s="86" customFormat="1" ht="14.1" customHeight="1" x14ac:dyDescent="0.2">
      <c r="A15" s="47" t="s">
        <v>302</v>
      </c>
      <c r="B15" s="73" t="s">
        <v>66</v>
      </c>
      <c r="C15" s="74">
        <v>49.9</v>
      </c>
      <c r="D15" s="85"/>
    </row>
    <row r="16" spans="1:7" s="86" customFormat="1" ht="14.1" customHeight="1" x14ac:dyDescent="0.2">
      <c r="A16" s="47" t="s">
        <v>304</v>
      </c>
      <c r="B16" s="73" t="s">
        <v>67</v>
      </c>
      <c r="C16" s="74">
        <v>84</v>
      </c>
      <c r="D16" s="85"/>
    </row>
    <row r="17" spans="1:4" s="86" customFormat="1" ht="14.1" customHeight="1" x14ac:dyDescent="0.2">
      <c r="A17" s="47" t="s">
        <v>289</v>
      </c>
      <c r="B17" s="73" t="s">
        <v>68</v>
      </c>
      <c r="C17" s="74">
        <v>85.6</v>
      </c>
      <c r="D17" s="85"/>
    </row>
    <row r="18" spans="1:4" s="86" customFormat="1" ht="14.1" customHeight="1" x14ac:dyDescent="0.2">
      <c r="A18" s="47" t="s">
        <v>290</v>
      </c>
      <c r="B18" s="73" t="s">
        <v>69</v>
      </c>
      <c r="C18" s="74">
        <v>68.900000000000006</v>
      </c>
      <c r="D18" s="85"/>
    </row>
    <row r="19" spans="1:4" s="86" customFormat="1" ht="14.1" customHeight="1" x14ac:dyDescent="0.2">
      <c r="A19" s="47" t="s">
        <v>301</v>
      </c>
      <c r="B19" s="73" t="s">
        <v>73</v>
      </c>
      <c r="C19" s="74">
        <v>77.400000000000006</v>
      </c>
      <c r="D19" s="85"/>
    </row>
    <row r="20" spans="1:4" s="86" customFormat="1" ht="14.1" customHeight="1" x14ac:dyDescent="0.2">
      <c r="A20" s="47" t="s">
        <v>291</v>
      </c>
      <c r="B20" s="73" t="s">
        <v>70</v>
      </c>
      <c r="C20" s="74">
        <v>80</v>
      </c>
      <c r="D20" s="85"/>
    </row>
    <row r="21" spans="1:4" s="86" customFormat="1" ht="14.1" customHeight="1" x14ac:dyDescent="0.2">
      <c r="A21" s="47" t="s">
        <v>292</v>
      </c>
      <c r="B21" s="73" t="s">
        <v>71</v>
      </c>
      <c r="C21" s="74">
        <v>88.1</v>
      </c>
      <c r="D21" s="85"/>
    </row>
    <row r="22" spans="1:4" s="86" customFormat="1" ht="14.1" customHeight="1" x14ac:dyDescent="0.2">
      <c r="A22" s="47" t="s">
        <v>293</v>
      </c>
      <c r="B22" s="73" t="s">
        <v>72</v>
      </c>
      <c r="C22" s="74">
        <v>79.2</v>
      </c>
      <c r="D22" s="85"/>
    </row>
    <row r="23" spans="1:4" s="86" customFormat="1" ht="14.1" customHeight="1" x14ac:dyDescent="0.2">
      <c r="A23" s="47" t="s">
        <v>294</v>
      </c>
      <c r="B23" s="73" t="s">
        <v>74</v>
      </c>
      <c r="C23" s="74">
        <v>87.9</v>
      </c>
      <c r="D23" s="85"/>
    </row>
    <row r="24" spans="1:4" s="86" customFormat="1" ht="14.1" customHeight="1" x14ac:dyDescent="0.2">
      <c r="A24" s="47" t="s">
        <v>295</v>
      </c>
      <c r="B24" s="73" t="s">
        <v>75</v>
      </c>
      <c r="C24" s="74">
        <v>90.3</v>
      </c>
      <c r="D24" s="85"/>
    </row>
    <row r="25" spans="1:4" s="86" customFormat="1" ht="14.1" customHeight="1" x14ac:dyDescent="0.2">
      <c r="A25" s="47" t="s">
        <v>296</v>
      </c>
      <c r="B25" s="73" t="s">
        <v>297</v>
      </c>
      <c r="C25" s="74">
        <v>80</v>
      </c>
      <c r="D25" s="85"/>
    </row>
    <row r="26" spans="1:4" s="86" customFormat="1" ht="14.1" customHeight="1" x14ac:dyDescent="0.2">
      <c r="A26" s="47" t="s">
        <v>298</v>
      </c>
      <c r="B26" s="73" t="s">
        <v>77</v>
      </c>
      <c r="C26" s="74">
        <v>45</v>
      </c>
      <c r="D26" s="85"/>
    </row>
    <row r="27" spans="1:4" s="86" customFormat="1" ht="14.1" customHeight="1" x14ac:dyDescent="0.2">
      <c r="A27" s="47" t="s">
        <v>299</v>
      </c>
      <c r="B27" s="73" t="s">
        <v>78</v>
      </c>
      <c r="C27" s="74">
        <v>84</v>
      </c>
      <c r="D27" s="85"/>
    </row>
    <row r="28" spans="1:4" s="86" customFormat="1" ht="14.1" customHeight="1" x14ac:dyDescent="0.2">
      <c r="A28" s="47" t="s">
        <v>300</v>
      </c>
      <c r="B28" s="73" t="s">
        <v>79</v>
      </c>
      <c r="C28" s="74">
        <v>78</v>
      </c>
      <c r="D28" s="85"/>
    </row>
    <row r="29" spans="1:4" s="86" customFormat="1" ht="14.1" customHeight="1" x14ac:dyDescent="0.2">
      <c r="A29" s="75"/>
      <c r="B29" s="73"/>
      <c r="C29" s="74"/>
      <c r="D29" s="85"/>
    </row>
    <row r="30" spans="1:4" s="86" customFormat="1" ht="14.1" customHeight="1" x14ac:dyDescent="0.2">
      <c r="A30" s="70"/>
      <c r="B30" s="71" t="s">
        <v>80</v>
      </c>
      <c r="C30" s="74"/>
      <c r="D30" s="85"/>
    </row>
    <row r="31" spans="1:4" s="86" customFormat="1" ht="14.1" customHeight="1" x14ac:dyDescent="0.2">
      <c r="A31" s="47" t="s">
        <v>306</v>
      </c>
      <c r="B31" s="73" t="s">
        <v>81</v>
      </c>
      <c r="C31" s="74">
        <v>48</v>
      </c>
      <c r="D31" s="85"/>
    </row>
    <row r="32" spans="1:4" s="86" customFormat="1" ht="14.1" customHeight="1" x14ac:dyDescent="0.2">
      <c r="A32" s="47" t="s">
        <v>307</v>
      </c>
      <c r="B32" s="73" t="s">
        <v>82</v>
      </c>
      <c r="C32" s="74">
        <v>100</v>
      </c>
      <c r="D32" s="85"/>
    </row>
    <row r="33" spans="1:4" s="86" customFormat="1" ht="14.1" customHeight="1" x14ac:dyDescent="0.2">
      <c r="A33" s="47" t="s">
        <v>308</v>
      </c>
      <c r="B33" s="73" t="s">
        <v>309</v>
      </c>
      <c r="C33" s="74">
        <v>85</v>
      </c>
      <c r="D33" s="85"/>
    </row>
    <row r="34" spans="1:4" s="86" customFormat="1" ht="14.1" customHeight="1" x14ac:dyDescent="0.2">
      <c r="A34" s="47" t="s">
        <v>311</v>
      </c>
      <c r="B34" s="73" t="s">
        <v>85</v>
      </c>
      <c r="C34" s="74">
        <v>85</v>
      </c>
      <c r="D34" s="85"/>
    </row>
    <row r="35" spans="1:4" s="86" customFormat="1" ht="14.1" customHeight="1" x14ac:dyDescent="0.2">
      <c r="A35" s="47" t="s">
        <v>312</v>
      </c>
      <c r="B35" s="73" t="s">
        <v>86</v>
      </c>
      <c r="C35" s="74">
        <v>71</v>
      </c>
      <c r="D35" s="85"/>
    </row>
    <row r="36" spans="1:4" s="86" customFormat="1" ht="14.1" customHeight="1" x14ac:dyDescent="0.2">
      <c r="A36" s="47" t="s">
        <v>313</v>
      </c>
      <c r="B36" s="73" t="s">
        <v>87</v>
      </c>
      <c r="C36" s="74">
        <v>85</v>
      </c>
      <c r="D36" s="85"/>
    </row>
    <row r="37" spans="1:4" s="86" customFormat="1" ht="14.1" customHeight="1" x14ac:dyDescent="0.2">
      <c r="A37" s="47" t="s">
        <v>310</v>
      </c>
      <c r="B37" s="73" t="s">
        <v>84</v>
      </c>
      <c r="C37" s="74">
        <v>55</v>
      </c>
      <c r="D37" s="85"/>
    </row>
    <row r="38" spans="1:4" s="86" customFormat="1" ht="14.1" customHeight="1" x14ac:dyDescent="0.2">
      <c r="A38" s="47" t="s">
        <v>314</v>
      </c>
      <c r="B38" s="73" t="s">
        <v>88</v>
      </c>
      <c r="C38" s="74">
        <v>86.9</v>
      </c>
      <c r="D38" s="85"/>
    </row>
    <row r="39" spans="1:4" s="86" customFormat="1" ht="14.1" customHeight="1" x14ac:dyDescent="0.2">
      <c r="A39" s="47" t="s">
        <v>315</v>
      </c>
      <c r="B39" s="73" t="s">
        <v>89</v>
      </c>
      <c r="C39" s="74">
        <v>83</v>
      </c>
      <c r="D39" s="85"/>
    </row>
    <row r="40" spans="1:4" s="86" customFormat="1" ht="14.1" customHeight="1" x14ac:dyDescent="0.2">
      <c r="A40" s="47" t="s">
        <v>316</v>
      </c>
      <c r="B40" s="73" t="s">
        <v>317</v>
      </c>
      <c r="C40" s="74">
        <v>80</v>
      </c>
      <c r="D40" s="85"/>
    </row>
    <row r="41" spans="1:4" s="86" customFormat="1" ht="14.1" customHeight="1" x14ac:dyDescent="0.2">
      <c r="A41" s="47" t="s">
        <v>318</v>
      </c>
      <c r="B41" s="73" t="s">
        <v>91</v>
      </c>
      <c r="C41" s="74">
        <v>90</v>
      </c>
      <c r="D41" s="85"/>
    </row>
    <row r="42" spans="1:4" s="86" customFormat="1" ht="14.1" customHeight="1" x14ac:dyDescent="0.2">
      <c r="A42" s="47" t="s">
        <v>319</v>
      </c>
      <c r="B42" s="73" t="s">
        <v>92</v>
      </c>
      <c r="C42" s="74">
        <v>48</v>
      </c>
      <c r="D42" s="85"/>
    </row>
    <row r="43" spans="1:4" s="86" customFormat="1" ht="14.1" customHeight="1" x14ac:dyDescent="0.2">
      <c r="A43" s="47" t="s">
        <v>320</v>
      </c>
      <c r="B43" s="73" t="s">
        <v>93</v>
      </c>
      <c r="C43" s="74">
        <v>88</v>
      </c>
      <c r="D43" s="85"/>
    </row>
    <row r="44" spans="1:4" s="86" customFormat="1" ht="14.1" customHeight="1" x14ac:dyDescent="0.2">
      <c r="A44" s="47" t="s">
        <v>324</v>
      </c>
      <c r="B44" s="73" t="s">
        <v>94</v>
      </c>
      <c r="C44" s="74">
        <v>85</v>
      </c>
      <c r="D44" s="85"/>
    </row>
    <row r="45" spans="1:4" s="86" customFormat="1" ht="14.1" customHeight="1" x14ac:dyDescent="0.2">
      <c r="A45" s="47" t="s">
        <v>321</v>
      </c>
      <c r="B45" s="73" t="s">
        <v>95</v>
      </c>
      <c r="C45" s="74">
        <v>77</v>
      </c>
      <c r="D45" s="85"/>
    </row>
    <row r="46" spans="1:4" s="86" customFormat="1" ht="14.1" customHeight="1" x14ac:dyDescent="0.2">
      <c r="A46" s="47" t="s">
        <v>325</v>
      </c>
      <c r="B46" s="73" t="s">
        <v>96</v>
      </c>
      <c r="C46" s="74">
        <v>85</v>
      </c>
      <c r="D46" s="85"/>
    </row>
    <row r="47" spans="1:4" s="86" customFormat="1" ht="14.1" customHeight="1" x14ac:dyDescent="0.2">
      <c r="A47" s="47" t="s">
        <v>323</v>
      </c>
      <c r="B47" s="73" t="s">
        <v>97</v>
      </c>
      <c r="C47" s="74">
        <v>80</v>
      </c>
      <c r="D47" s="85"/>
    </row>
    <row r="48" spans="1:4" s="86" customFormat="1" ht="14.1" customHeight="1" x14ac:dyDescent="0.2">
      <c r="A48" s="47" t="s">
        <v>322</v>
      </c>
      <c r="B48" s="73" t="s">
        <v>98</v>
      </c>
      <c r="C48" s="74">
        <v>88.4</v>
      </c>
      <c r="D48" s="85"/>
    </row>
    <row r="49" spans="1:4" s="86" customFormat="1" ht="14.1" customHeight="1" x14ac:dyDescent="0.2">
      <c r="A49" s="75"/>
      <c r="B49" s="73"/>
      <c r="C49" s="74"/>
      <c r="D49" s="85"/>
    </row>
    <row r="50" spans="1:4" s="86" customFormat="1" ht="14.1" customHeight="1" x14ac:dyDescent="0.2">
      <c r="A50" s="70"/>
      <c r="B50" s="71" t="s">
        <v>99</v>
      </c>
      <c r="C50" s="74"/>
      <c r="D50" s="85"/>
    </row>
    <row r="51" spans="1:4" s="86" customFormat="1" ht="14.1" customHeight="1" x14ac:dyDescent="0.2">
      <c r="A51" s="47" t="s">
        <v>349</v>
      </c>
      <c r="B51" s="73" t="s">
        <v>100</v>
      </c>
      <c r="C51" s="74">
        <v>83.2</v>
      </c>
      <c r="D51" s="85"/>
    </row>
    <row r="52" spans="1:4" s="86" customFormat="1" ht="14.1" customHeight="1" x14ac:dyDescent="0.2">
      <c r="A52" s="47" t="s">
        <v>328</v>
      </c>
      <c r="B52" s="73" t="s">
        <v>101</v>
      </c>
      <c r="C52" s="74">
        <v>85</v>
      </c>
      <c r="D52" s="85"/>
    </row>
    <row r="53" spans="1:4" s="86" customFormat="1" ht="14.1" customHeight="1" x14ac:dyDescent="0.2">
      <c r="A53" s="47" t="s">
        <v>329</v>
      </c>
      <c r="B53" s="73" t="s">
        <v>102</v>
      </c>
      <c r="C53" s="74">
        <v>92</v>
      </c>
      <c r="D53" s="85"/>
    </row>
    <row r="54" spans="1:4" s="86" customFormat="1" ht="14.1" customHeight="1" x14ac:dyDescent="0.2">
      <c r="A54" s="47" t="s">
        <v>330</v>
      </c>
      <c r="B54" s="73" t="s">
        <v>103</v>
      </c>
      <c r="C54" s="74">
        <v>74.3</v>
      </c>
      <c r="D54" s="85"/>
    </row>
    <row r="55" spans="1:4" s="86" customFormat="1" ht="14.1" customHeight="1" x14ac:dyDescent="0.2">
      <c r="A55" s="47" t="s">
        <v>331</v>
      </c>
      <c r="B55" s="73" t="s">
        <v>104</v>
      </c>
      <c r="C55" s="74">
        <v>79.5</v>
      </c>
      <c r="D55" s="85"/>
    </row>
    <row r="56" spans="1:4" s="86" customFormat="1" ht="14.1" customHeight="1" x14ac:dyDescent="0.2">
      <c r="A56" s="47" t="s">
        <v>332</v>
      </c>
      <c r="B56" s="73" t="s">
        <v>105</v>
      </c>
      <c r="C56" s="74">
        <v>77.2</v>
      </c>
      <c r="D56" s="85"/>
    </row>
    <row r="57" spans="1:4" s="86" customFormat="1" ht="14.1" customHeight="1" x14ac:dyDescent="0.2">
      <c r="A57" s="47" t="s">
        <v>333</v>
      </c>
      <c r="B57" s="73" t="s">
        <v>106</v>
      </c>
      <c r="C57" s="74">
        <v>67</v>
      </c>
      <c r="D57" s="85"/>
    </row>
    <row r="58" spans="1:4" s="86" customFormat="1" ht="14.1" customHeight="1" x14ac:dyDescent="0.2">
      <c r="A58" s="47" t="s">
        <v>334</v>
      </c>
      <c r="B58" s="73" t="s">
        <v>107</v>
      </c>
      <c r="C58" s="74">
        <v>70</v>
      </c>
      <c r="D58" s="85"/>
    </row>
    <row r="59" spans="1:4" s="86" customFormat="1" ht="14.1" customHeight="1" x14ac:dyDescent="0.2">
      <c r="A59" s="47" t="s">
        <v>335</v>
      </c>
      <c r="B59" s="73" t="s">
        <v>108</v>
      </c>
      <c r="C59" s="74">
        <v>80</v>
      </c>
      <c r="D59" s="85"/>
    </row>
    <row r="60" spans="1:4" s="86" customFormat="1" ht="14.1" customHeight="1" x14ac:dyDescent="0.2">
      <c r="A60" s="47" t="s">
        <v>336</v>
      </c>
      <c r="B60" s="73" t="s">
        <v>109</v>
      </c>
      <c r="C60" s="74">
        <v>75.599999999999994</v>
      </c>
      <c r="D60" s="85"/>
    </row>
    <row r="61" spans="1:4" s="86" customFormat="1" ht="14.1" customHeight="1" x14ac:dyDescent="0.2">
      <c r="A61" s="47" t="s">
        <v>337</v>
      </c>
      <c r="B61" s="73" t="s">
        <v>110</v>
      </c>
      <c r="C61" s="74">
        <v>77.7</v>
      </c>
      <c r="D61" s="85"/>
    </row>
    <row r="62" spans="1:4" s="86" customFormat="1" ht="14.1" customHeight="1" x14ac:dyDescent="0.2">
      <c r="A62" s="47" t="s">
        <v>326</v>
      </c>
      <c r="B62" s="73" t="s">
        <v>111</v>
      </c>
      <c r="C62" s="74">
        <v>97</v>
      </c>
      <c r="D62" s="85"/>
    </row>
    <row r="63" spans="1:4" s="86" customFormat="1" ht="14.1" customHeight="1" x14ac:dyDescent="0.2">
      <c r="A63" s="47" t="s">
        <v>338</v>
      </c>
      <c r="B63" s="73" t="s">
        <v>112</v>
      </c>
      <c r="C63" s="74">
        <v>100</v>
      </c>
      <c r="D63" s="85"/>
    </row>
    <row r="64" spans="1:4" s="86" customFormat="1" ht="14.1" customHeight="1" x14ac:dyDescent="0.2">
      <c r="A64" s="47" t="s">
        <v>344</v>
      </c>
      <c r="B64" s="73" t="s">
        <v>119</v>
      </c>
      <c r="C64" s="74">
        <v>100</v>
      </c>
      <c r="D64" s="85"/>
    </row>
    <row r="65" spans="1:4" s="86" customFormat="1" ht="14.1" customHeight="1" x14ac:dyDescent="0.2">
      <c r="A65" s="47" t="s">
        <v>341</v>
      </c>
      <c r="B65" s="73" t="s">
        <v>115</v>
      </c>
      <c r="C65" s="74">
        <v>79.7</v>
      </c>
      <c r="D65" s="85"/>
    </row>
    <row r="66" spans="1:4" s="86" customFormat="1" ht="14.1" customHeight="1" x14ac:dyDescent="0.2">
      <c r="A66" s="47" t="s">
        <v>339</v>
      </c>
      <c r="B66" s="73" t="s">
        <v>113</v>
      </c>
      <c r="C66" s="74">
        <v>75</v>
      </c>
      <c r="D66" s="85"/>
    </row>
    <row r="67" spans="1:4" s="86" customFormat="1" ht="14.1" customHeight="1" x14ac:dyDescent="0.2">
      <c r="A67" s="47" t="s">
        <v>340</v>
      </c>
      <c r="B67" s="73" t="s">
        <v>114</v>
      </c>
      <c r="C67" s="74">
        <v>88.1</v>
      </c>
      <c r="D67" s="85"/>
    </row>
    <row r="68" spans="1:4" s="86" customFormat="1" ht="14.1" customHeight="1" x14ac:dyDescent="0.2">
      <c r="A68" s="47" t="s">
        <v>327</v>
      </c>
      <c r="B68" s="73" t="s">
        <v>116</v>
      </c>
      <c r="C68" s="74">
        <v>75</v>
      </c>
      <c r="D68" s="85"/>
    </row>
    <row r="69" spans="1:4" s="86" customFormat="1" ht="14.1" customHeight="1" x14ac:dyDescent="0.2">
      <c r="A69" s="47" t="s">
        <v>342</v>
      </c>
      <c r="B69" s="73" t="s">
        <v>117</v>
      </c>
      <c r="C69" s="74">
        <v>75</v>
      </c>
      <c r="D69" s="85"/>
    </row>
    <row r="70" spans="1:4" s="86" customFormat="1" ht="14.1" customHeight="1" x14ac:dyDescent="0.2">
      <c r="A70" s="47" t="s">
        <v>343</v>
      </c>
      <c r="B70" s="73" t="s">
        <v>118</v>
      </c>
      <c r="C70" s="74">
        <v>73</v>
      </c>
      <c r="D70" s="85"/>
    </row>
    <row r="71" spans="1:4" s="86" customFormat="1" ht="14.1" customHeight="1" x14ac:dyDescent="0.2">
      <c r="A71" s="47" t="s">
        <v>345</v>
      </c>
      <c r="B71" s="73" t="s">
        <v>120</v>
      </c>
      <c r="C71" s="74">
        <v>86</v>
      </c>
      <c r="D71" s="85"/>
    </row>
    <row r="72" spans="1:4" s="86" customFormat="1" ht="14.1" customHeight="1" x14ac:dyDescent="0.2">
      <c r="A72" s="47" t="s">
        <v>346</v>
      </c>
      <c r="B72" s="73" t="s">
        <v>121</v>
      </c>
      <c r="C72" s="74">
        <v>78</v>
      </c>
      <c r="D72" s="85"/>
    </row>
    <row r="73" spans="1:4" s="86" customFormat="1" ht="14.1" customHeight="1" x14ac:dyDescent="0.2">
      <c r="A73" s="47" t="s">
        <v>350</v>
      </c>
      <c r="B73" s="73" t="s">
        <v>122</v>
      </c>
      <c r="C73" s="74">
        <v>89.8</v>
      </c>
      <c r="D73" s="85"/>
    </row>
    <row r="74" spans="1:4" s="86" customFormat="1" ht="14.1" customHeight="1" x14ac:dyDescent="0.2">
      <c r="A74" s="47" t="s">
        <v>347</v>
      </c>
      <c r="B74" s="73" t="s">
        <v>123</v>
      </c>
      <c r="C74" s="74">
        <v>79</v>
      </c>
      <c r="D74" s="85"/>
    </row>
    <row r="75" spans="1:4" s="86" customFormat="1" ht="14.1" customHeight="1" x14ac:dyDescent="0.2">
      <c r="A75" s="47" t="s">
        <v>348</v>
      </c>
      <c r="B75" s="73" t="s">
        <v>124</v>
      </c>
      <c r="C75" s="74">
        <v>82.8</v>
      </c>
      <c r="D75" s="85"/>
    </row>
    <row r="76" spans="1:4" s="86" customFormat="1" ht="14.1" customHeight="1" x14ac:dyDescent="0.2">
      <c r="A76" s="75"/>
      <c r="B76" s="73"/>
      <c r="C76" s="74"/>
      <c r="D76" s="85"/>
    </row>
    <row r="77" spans="1:4" s="86" customFormat="1" ht="14.1" customHeight="1" x14ac:dyDescent="0.2">
      <c r="A77" s="70"/>
      <c r="B77" s="71" t="s">
        <v>125</v>
      </c>
      <c r="C77" s="74"/>
      <c r="D77" s="85"/>
    </row>
    <row r="78" spans="1:4" s="86" customFormat="1" ht="14.1" customHeight="1" x14ac:dyDescent="0.2">
      <c r="A78" s="47" t="s">
        <v>351</v>
      </c>
      <c r="B78" s="73" t="s">
        <v>127</v>
      </c>
      <c r="C78" s="74">
        <v>90</v>
      </c>
      <c r="D78" s="85"/>
    </row>
    <row r="79" spans="1:4" s="86" customFormat="1" ht="14.1" customHeight="1" x14ac:dyDescent="0.2">
      <c r="A79" s="47" t="s">
        <v>352</v>
      </c>
      <c r="B79" s="73" t="s">
        <v>128</v>
      </c>
      <c r="C79" s="74">
        <v>72.099999999999994</v>
      </c>
      <c r="D79" s="85"/>
    </row>
    <row r="80" spans="1:4" s="86" customFormat="1" ht="14.1" customHeight="1" x14ac:dyDescent="0.2">
      <c r="A80" s="47" t="s">
        <v>353</v>
      </c>
      <c r="B80" s="73" t="s">
        <v>129</v>
      </c>
      <c r="C80" s="74">
        <v>84</v>
      </c>
      <c r="D80" s="85"/>
    </row>
    <row r="81" spans="1:4" s="86" customFormat="1" ht="14.1" customHeight="1" x14ac:dyDescent="0.2">
      <c r="A81" s="47" t="s">
        <v>376</v>
      </c>
      <c r="B81" s="73" t="s">
        <v>278</v>
      </c>
      <c r="C81" s="74">
        <v>85</v>
      </c>
      <c r="D81" s="85"/>
    </row>
    <row r="82" spans="1:4" s="86" customFormat="1" ht="14.1" customHeight="1" x14ac:dyDescent="0.2">
      <c r="A82" s="47" t="s">
        <v>354</v>
      </c>
      <c r="B82" s="73" t="s">
        <v>131</v>
      </c>
      <c r="C82" s="74">
        <v>91.7</v>
      </c>
      <c r="D82" s="85"/>
    </row>
    <row r="83" spans="1:4" s="86" customFormat="1" ht="14.1" customHeight="1" x14ac:dyDescent="0.2">
      <c r="A83" s="47" t="s">
        <v>355</v>
      </c>
      <c r="B83" s="73" t="s">
        <v>231</v>
      </c>
      <c r="C83" s="74">
        <v>75</v>
      </c>
      <c r="D83" s="85"/>
    </row>
    <row r="84" spans="1:4" s="86" customFormat="1" ht="14.1" customHeight="1" x14ac:dyDescent="0.2">
      <c r="A84" s="47" t="s">
        <v>356</v>
      </c>
      <c r="B84" s="73" t="s">
        <v>132</v>
      </c>
      <c r="C84" s="74">
        <v>93</v>
      </c>
      <c r="D84" s="85"/>
    </row>
    <row r="85" spans="1:4" s="86" customFormat="1" ht="14.1" customHeight="1" x14ac:dyDescent="0.2">
      <c r="A85" s="47" t="s">
        <v>357</v>
      </c>
      <c r="B85" s="73" t="s">
        <v>134</v>
      </c>
      <c r="C85" s="74">
        <v>55</v>
      </c>
      <c r="D85" s="85"/>
    </row>
    <row r="86" spans="1:4" s="86" customFormat="1" ht="14.1" customHeight="1" x14ac:dyDescent="0.2">
      <c r="A86" s="47" t="s">
        <v>358</v>
      </c>
      <c r="B86" s="73" t="s">
        <v>268</v>
      </c>
      <c r="C86" s="74">
        <v>80</v>
      </c>
      <c r="D86" s="85"/>
    </row>
    <row r="87" spans="1:4" s="86" customFormat="1" ht="14.1" customHeight="1" x14ac:dyDescent="0.2">
      <c r="A87" s="47" t="s">
        <v>374</v>
      </c>
      <c r="B87" s="73" t="s">
        <v>136</v>
      </c>
      <c r="C87" s="74">
        <v>82</v>
      </c>
      <c r="D87" s="85"/>
    </row>
    <row r="88" spans="1:4" s="86" customFormat="1" ht="14.1" customHeight="1" x14ac:dyDescent="0.2">
      <c r="A88" s="47" t="s">
        <v>359</v>
      </c>
      <c r="B88" s="73" t="s">
        <v>137</v>
      </c>
      <c r="C88" s="74">
        <v>70</v>
      </c>
      <c r="D88" s="85"/>
    </row>
    <row r="89" spans="1:4" s="86" customFormat="1" ht="14.1" customHeight="1" x14ac:dyDescent="0.2">
      <c r="A89" s="47" t="s">
        <v>360</v>
      </c>
      <c r="B89" s="73" t="s">
        <v>138</v>
      </c>
      <c r="C89" s="74">
        <v>67.8</v>
      </c>
      <c r="D89" s="85"/>
    </row>
    <row r="90" spans="1:4" s="86" customFormat="1" ht="14.1" customHeight="1" x14ac:dyDescent="0.2">
      <c r="A90" s="47" t="s">
        <v>361</v>
      </c>
      <c r="B90" s="73" t="s">
        <v>139</v>
      </c>
      <c r="C90" s="74">
        <v>79</v>
      </c>
      <c r="D90" s="85"/>
    </row>
    <row r="91" spans="1:4" s="86" customFormat="1" ht="14.1" customHeight="1" x14ac:dyDescent="0.2">
      <c r="A91" s="47" t="s">
        <v>371</v>
      </c>
      <c r="B91" s="73" t="s">
        <v>140</v>
      </c>
      <c r="C91" s="74">
        <v>74</v>
      </c>
      <c r="D91" s="85"/>
    </row>
    <row r="92" spans="1:4" s="86" customFormat="1" ht="14.1" customHeight="1" x14ac:dyDescent="0.2">
      <c r="A92" s="47" t="s">
        <v>372</v>
      </c>
      <c r="B92" s="73" t="s">
        <v>130</v>
      </c>
      <c r="C92" s="74">
        <v>87</v>
      </c>
      <c r="D92" s="85"/>
    </row>
    <row r="93" spans="1:4" s="86" customFormat="1" ht="14.1" customHeight="1" x14ac:dyDescent="0.2">
      <c r="A93" s="47" t="s">
        <v>373</v>
      </c>
      <c r="B93" s="73" t="s">
        <v>148</v>
      </c>
      <c r="C93" s="74">
        <v>100</v>
      </c>
      <c r="D93" s="85"/>
    </row>
    <row r="94" spans="1:4" s="86" customFormat="1" ht="14.1" customHeight="1" x14ac:dyDescent="0.2">
      <c r="A94" s="47" t="s">
        <v>367</v>
      </c>
      <c r="B94" s="73" t="s">
        <v>143</v>
      </c>
      <c r="C94" s="74">
        <v>80</v>
      </c>
      <c r="D94" s="85"/>
    </row>
    <row r="95" spans="1:4" s="86" customFormat="1" ht="14.1" customHeight="1" x14ac:dyDescent="0.2">
      <c r="A95" s="47" t="s">
        <v>362</v>
      </c>
      <c r="B95" s="73" t="s">
        <v>141</v>
      </c>
      <c r="C95" s="74">
        <v>89</v>
      </c>
      <c r="D95" s="85"/>
    </row>
    <row r="96" spans="1:4" s="86" customFormat="1" ht="14.1" customHeight="1" x14ac:dyDescent="0.2">
      <c r="A96" s="47" t="s">
        <v>363</v>
      </c>
      <c r="B96" s="73" t="s">
        <v>142</v>
      </c>
      <c r="C96" s="74">
        <v>80</v>
      </c>
      <c r="D96" s="85"/>
    </row>
    <row r="97" spans="1:4" s="86" customFormat="1" ht="14.1" customHeight="1" x14ac:dyDescent="0.2">
      <c r="A97" s="47" t="s">
        <v>364</v>
      </c>
      <c r="B97" s="73" t="s">
        <v>144</v>
      </c>
      <c r="C97" s="74">
        <v>81</v>
      </c>
      <c r="D97" s="85"/>
    </row>
    <row r="98" spans="1:4" s="86" customFormat="1" ht="14.1" customHeight="1" x14ac:dyDescent="0.2">
      <c r="A98" s="47" t="s">
        <v>365</v>
      </c>
      <c r="B98" s="73" t="s">
        <v>145</v>
      </c>
      <c r="C98" s="74">
        <v>75</v>
      </c>
      <c r="D98" s="85"/>
    </row>
    <row r="99" spans="1:4" s="86" customFormat="1" ht="14.1" customHeight="1" x14ac:dyDescent="0.2">
      <c r="A99" s="47" t="s">
        <v>366</v>
      </c>
      <c r="B99" s="73" t="s">
        <v>146</v>
      </c>
      <c r="C99" s="74">
        <v>89</v>
      </c>
      <c r="D99" s="85"/>
    </row>
    <row r="100" spans="1:4" s="86" customFormat="1" ht="14.1" customHeight="1" x14ac:dyDescent="0.2">
      <c r="A100" s="47" t="s">
        <v>375</v>
      </c>
      <c r="B100" s="73" t="s">
        <v>147</v>
      </c>
      <c r="C100" s="74">
        <v>80</v>
      </c>
      <c r="D100" s="85"/>
    </row>
    <row r="101" spans="1:4" s="86" customFormat="1" ht="14.1" customHeight="1" x14ac:dyDescent="0.2">
      <c r="A101" s="47" t="s">
        <v>368</v>
      </c>
      <c r="B101" s="73" t="s">
        <v>149</v>
      </c>
      <c r="C101" s="74">
        <v>80</v>
      </c>
      <c r="D101" s="85"/>
    </row>
    <row r="102" spans="1:4" s="86" customFormat="1" ht="14.1" customHeight="1" x14ac:dyDescent="0.2">
      <c r="A102" s="47" t="s">
        <v>370</v>
      </c>
      <c r="B102" s="73" t="s">
        <v>151</v>
      </c>
      <c r="C102" s="74">
        <v>100</v>
      </c>
      <c r="D102" s="85"/>
    </row>
    <row r="103" spans="1:4" s="86" customFormat="1" ht="14.1" customHeight="1" x14ac:dyDescent="0.2">
      <c r="A103" s="47" t="s">
        <v>369</v>
      </c>
      <c r="B103" s="73" t="s">
        <v>150</v>
      </c>
      <c r="C103" s="74">
        <v>69</v>
      </c>
      <c r="D103" s="85"/>
    </row>
    <row r="104" spans="1:4" s="86" customFormat="1" ht="14.1" customHeight="1" x14ac:dyDescent="0.2">
      <c r="A104" s="75"/>
      <c r="B104" s="73"/>
      <c r="C104" s="74"/>
      <c r="D104" s="85"/>
    </row>
    <row r="105" spans="1:4" s="86" customFormat="1" ht="14.1" customHeight="1" x14ac:dyDescent="0.2">
      <c r="A105" s="70"/>
      <c r="B105" s="71" t="s">
        <v>377</v>
      </c>
      <c r="C105" s="74"/>
      <c r="D105" s="85"/>
    </row>
    <row r="106" spans="1:4" s="86" customFormat="1" ht="14.1" customHeight="1" x14ac:dyDescent="0.2">
      <c r="A106" s="47" t="s">
        <v>378</v>
      </c>
      <c r="B106" s="73" t="s">
        <v>153</v>
      </c>
      <c r="C106" s="74">
        <v>76</v>
      </c>
      <c r="D106" s="85"/>
    </row>
    <row r="107" spans="1:4" s="86" customFormat="1" ht="14.1" customHeight="1" x14ac:dyDescent="0.2">
      <c r="A107" s="47" t="s">
        <v>379</v>
      </c>
      <c r="B107" s="73" t="s">
        <v>154</v>
      </c>
      <c r="C107" s="74">
        <v>85</v>
      </c>
      <c r="D107" s="85"/>
    </row>
    <row r="108" spans="1:4" s="86" customFormat="1" ht="14.1" customHeight="1" x14ac:dyDescent="0.2">
      <c r="A108" s="47" t="s">
        <v>380</v>
      </c>
      <c r="B108" s="73" t="s">
        <v>155</v>
      </c>
      <c r="C108" s="74">
        <v>68</v>
      </c>
      <c r="D108" s="85"/>
    </row>
    <row r="109" spans="1:4" s="86" customFormat="1" ht="14.1" customHeight="1" x14ac:dyDescent="0.2">
      <c r="A109" s="47" t="s">
        <v>381</v>
      </c>
      <c r="B109" s="73" t="s">
        <v>156</v>
      </c>
      <c r="C109" s="74">
        <v>75</v>
      </c>
      <c r="D109" s="85"/>
    </row>
    <row r="110" spans="1:4" s="86" customFormat="1" ht="14.1" customHeight="1" x14ac:dyDescent="0.2">
      <c r="A110" s="47" t="s">
        <v>382</v>
      </c>
      <c r="B110" s="73" t="s">
        <v>157</v>
      </c>
      <c r="C110" s="74">
        <v>32</v>
      </c>
      <c r="D110" s="85"/>
    </row>
    <row r="111" spans="1:4" s="86" customFormat="1" ht="14.1" customHeight="1" x14ac:dyDescent="0.2">
      <c r="A111" s="47" t="s">
        <v>383</v>
      </c>
      <c r="B111" s="73" t="s">
        <v>158</v>
      </c>
      <c r="C111" s="74">
        <v>80</v>
      </c>
      <c r="D111" s="85"/>
    </row>
    <row r="112" spans="1:4" s="86" customFormat="1" ht="14.1" customHeight="1" x14ac:dyDescent="0.2">
      <c r="A112" s="47" t="s">
        <v>384</v>
      </c>
      <c r="B112" s="73" t="s">
        <v>159</v>
      </c>
      <c r="C112" s="74">
        <v>79</v>
      </c>
      <c r="D112" s="85"/>
    </row>
    <row r="113" spans="1:4" s="86" customFormat="1" ht="14.1" customHeight="1" x14ac:dyDescent="0.2">
      <c r="A113" s="47" t="s">
        <v>385</v>
      </c>
      <c r="B113" s="73" t="s">
        <v>160</v>
      </c>
      <c r="C113" s="74">
        <v>60</v>
      </c>
      <c r="D113" s="85"/>
    </row>
    <row r="114" spans="1:4" s="86" customFormat="1" ht="14.1" customHeight="1" x14ac:dyDescent="0.2">
      <c r="A114" s="47" t="s">
        <v>386</v>
      </c>
      <c r="B114" s="73" t="s">
        <v>387</v>
      </c>
      <c r="C114" s="74">
        <v>52.3</v>
      </c>
      <c r="D114" s="85"/>
    </row>
    <row r="115" spans="1:4" s="86" customFormat="1" ht="14.1" customHeight="1" x14ac:dyDescent="0.2">
      <c r="A115" s="47" t="s">
        <v>388</v>
      </c>
      <c r="B115" s="73" t="s">
        <v>162</v>
      </c>
      <c r="C115" s="74">
        <v>92.6</v>
      </c>
      <c r="D115" s="85"/>
    </row>
    <row r="116" spans="1:4" s="86" customFormat="1" ht="14.1" customHeight="1" x14ac:dyDescent="0.2">
      <c r="A116" s="47" t="s">
        <v>393</v>
      </c>
      <c r="B116" s="73" t="s">
        <v>163</v>
      </c>
      <c r="C116" s="74">
        <v>58</v>
      </c>
      <c r="D116" s="85"/>
    </row>
    <row r="117" spans="1:4" s="86" customFormat="1" ht="14.1" customHeight="1" x14ac:dyDescent="0.2">
      <c r="A117" s="47" t="s">
        <v>389</v>
      </c>
      <c r="B117" s="73" t="s">
        <v>164</v>
      </c>
      <c r="C117" s="74">
        <v>58</v>
      </c>
      <c r="D117" s="85"/>
    </row>
    <row r="118" spans="1:4" s="86" customFormat="1" ht="14.1" customHeight="1" x14ac:dyDescent="0.2">
      <c r="A118" s="47" t="s">
        <v>390</v>
      </c>
      <c r="B118" s="73" t="s">
        <v>247</v>
      </c>
      <c r="C118" s="74">
        <v>62</v>
      </c>
      <c r="D118" s="85"/>
    </row>
    <row r="119" spans="1:4" s="86" customFormat="1" ht="14.1" customHeight="1" x14ac:dyDescent="0.2">
      <c r="A119" s="47" t="s">
        <v>391</v>
      </c>
      <c r="B119" s="73" t="s">
        <v>279</v>
      </c>
      <c r="C119" s="74">
        <v>72.5</v>
      </c>
      <c r="D119" s="85"/>
    </row>
    <row r="120" spans="1:4" s="86" customFormat="1" ht="14.1" customHeight="1" x14ac:dyDescent="0.2">
      <c r="A120" s="47" t="s">
        <v>392</v>
      </c>
      <c r="B120" s="73" t="s">
        <v>167</v>
      </c>
      <c r="C120" s="74">
        <v>85</v>
      </c>
      <c r="D120" s="85"/>
    </row>
    <row r="121" spans="1:4" s="86" customFormat="1" ht="14.1" customHeight="1" x14ac:dyDescent="0.2">
      <c r="A121" s="75"/>
      <c r="B121" s="73"/>
      <c r="C121" s="74"/>
      <c r="D121" s="85"/>
    </row>
    <row r="122" spans="1:4" s="86" customFormat="1" ht="14.1" customHeight="1" x14ac:dyDescent="0.2">
      <c r="A122" s="70"/>
      <c r="B122" s="71" t="s">
        <v>168</v>
      </c>
      <c r="C122" s="74"/>
      <c r="D122" s="85"/>
    </row>
    <row r="123" spans="1:4" s="86" customFormat="1" ht="14.1" customHeight="1" x14ac:dyDescent="0.2">
      <c r="A123" s="47" t="s">
        <v>397</v>
      </c>
      <c r="B123" s="73" t="s">
        <v>170</v>
      </c>
      <c r="C123" s="74">
        <v>76</v>
      </c>
      <c r="D123" s="85"/>
    </row>
    <row r="124" spans="1:4" s="86" customFormat="1" ht="14.1" customHeight="1" x14ac:dyDescent="0.2">
      <c r="A124" s="47" t="s">
        <v>394</v>
      </c>
      <c r="B124" s="73" t="s">
        <v>171</v>
      </c>
      <c r="C124" s="74">
        <v>89</v>
      </c>
      <c r="D124" s="85"/>
    </row>
    <row r="125" spans="1:4" s="86" customFormat="1" ht="14.1" customHeight="1" x14ac:dyDescent="0.2">
      <c r="A125" s="47" t="s">
        <v>395</v>
      </c>
      <c r="B125" s="73" t="s">
        <v>172</v>
      </c>
      <c r="C125" s="74">
        <v>82</v>
      </c>
      <c r="D125" s="85"/>
    </row>
    <row r="126" spans="1:4" s="86" customFormat="1" ht="14.1" customHeight="1" x14ac:dyDescent="0.2">
      <c r="A126" s="47" t="s">
        <v>396</v>
      </c>
      <c r="B126" s="73" t="s">
        <v>173</v>
      </c>
      <c r="C126" s="74">
        <v>85.9</v>
      </c>
      <c r="D126" s="85"/>
    </row>
    <row r="127" spans="1:4" s="86" customFormat="1" ht="14.1" customHeight="1" x14ac:dyDescent="0.2">
      <c r="A127" s="47" t="s">
        <v>398</v>
      </c>
      <c r="B127" s="73" t="s">
        <v>174</v>
      </c>
      <c r="C127" s="74">
        <v>78</v>
      </c>
      <c r="D127" s="85"/>
    </row>
    <row r="128" spans="1:4" s="86" customFormat="1" ht="14.1" customHeight="1" x14ac:dyDescent="0.2">
      <c r="A128" s="47" t="s">
        <v>399</v>
      </c>
      <c r="B128" s="73" t="s">
        <v>175</v>
      </c>
      <c r="C128" s="74">
        <v>90</v>
      </c>
      <c r="D128" s="85"/>
    </row>
    <row r="129" spans="1:4" s="86" customFormat="1" ht="14.1" customHeight="1" x14ac:dyDescent="0.2">
      <c r="A129" s="47" t="s">
        <v>400</v>
      </c>
      <c r="B129" s="73" t="s">
        <v>176</v>
      </c>
      <c r="C129" s="74">
        <v>95</v>
      </c>
      <c r="D129" s="85"/>
    </row>
    <row r="130" spans="1:4" s="86" customFormat="1" ht="14.1" customHeight="1" x14ac:dyDescent="0.2">
      <c r="A130" s="47" t="s">
        <v>401</v>
      </c>
      <c r="B130" s="73" t="s">
        <v>177</v>
      </c>
      <c r="C130" s="74">
        <v>86</v>
      </c>
      <c r="D130" s="85"/>
    </row>
    <row r="131" spans="1:4" s="86" customFormat="1" ht="14.1" customHeight="1" x14ac:dyDescent="0.2">
      <c r="A131" s="47" t="s">
        <v>404</v>
      </c>
      <c r="B131" s="73" t="s">
        <v>181</v>
      </c>
      <c r="C131" s="74">
        <v>72</v>
      </c>
      <c r="D131" s="85"/>
    </row>
    <row r="132" spans="1:4" s="86" customFormat="1" ht="14.1" customHeight="1" x14ac:dyDescent="0.2">
      <c r="A132" s="47" t="s">
        <v>402</v>
      </c>
      <c r="B132" s="73" t="s">
        <v>179</v>
      </c>
      <c r="C132" s="74">
        <v>95</v>
      </c>
      <c r="D132" s="85"/>
    </row>
    <row r="133" spans="1:4" s="86" customFormat="1" ht="14.1" customHeight="1" x14ac:dyDescent="0.2">
      <c r="A133" s="47" t="s">
        <v>403</v>
      </c>
      <c r="B133" s="73" t="s">
        <v>180</v>
      </c>
      <c r="C133" s="74">
        <v>75</v>
      </c>
      <c r="D133" s="85"/>
    </row>
    <row r="134" spans="1:4" s="86" customFormat="1" ht="14.1" customHeight="1" x14ac:dyDescent="0.2">
      <c r="A134" s="47" t="s">
        <v>405</v>
      </c>
      <c r="B134" s="73" t="s">
        <v>182</v>
      </c>
      <c r="C134" s="74">
        <v>75</v>
      </c>
      <c r="D134" s="85"/>
    </row>
    <row r="135" spans="1:4" s="86" customFormat="1" ht="14.1" customHeight="1" x14ac:dyDescent="0.2">
      <c r="A135" s="47" t="s">
        <v>406</v>
      </c>
      <c r="B135" s="73" t="s">
        <v>183</v>
      </c>
      <c r="C135" s="74">
        <v>76.099999999999994</v>
      </c>
      <c r="D135" s="85"/>
    </row>
    <row r="136" spans="1:4" s="86" customFormat="1" ht="14.1" customHeight="1" x14ac:dyDescent="0.2">
      <c r="A136" s="47" t="s">
        <v>407</v>
      </c>
      <c r="B136" s="73" t="s">
        <v>184</v>
      </c>
      <c r="C136" s="74">
        <v>89</v>
      </c>
      <c r="D136" s="85"/>
    </row>
    <row r="137" spans="1:4" s="86" customFormat="1" ht="14.1" customHeight="1" x14ac:dyDescent="0.2">
      <c r="A137" s="47" t="s">
        <v>408</v>
      </c>
      <c r="B137" s="73" t="s">
        <v>185</v>
      </c>
      <c r="C137" s="74">
        <v>85.7</v>
      </c>
      <c r="D137" s="85"/>
    </row>
    <row r="138" spans="1:4" s="86" customFormat="1" ht="14.1" customHeight="1" x14ac:dyDescent="0.2">
      <c r="A138" s="75"/>
      <c r="B138" s="73"/>
      <c r="C138" s="74"/>
      <c r="D138" s="85"/>
    </row>
    <row r="139" spans="1:4" s="86" customFormat="1" ht="14.1" customHeight="1" x14ac:dyDescent="0.2">
      <c r="A139" s="70"/>
      <c r="B139" s="71" t="s">
        <v>186</v>
      </c>
      <c r="C139" s="74"/>
      <c r="D139" s="85"/>
    </row>
    <row r="140" spans="1:4" s="86" customFormat="1" ht="14.1" customHeight="1" x14ac:dyDescent="0.2">
      <c r="A140" s="47" t="s">
        <v>409</v>
      </c>
      <c r="B140" s="73" t="s">
        <v>187</v>
      </c>
      <c r="C140" s="74">
        <v>78.5</v>
      </c>
      <c r="D140" s="85"/>
    </row>
    <row r="141" spans="1:4" s="86" customFormat="1" ht="14.1" customHeight="1" x14ac:dyDescent="0.2">
      <c r="A141" s="47" t="s">
        <v>410</v>
      </c>
      <c r="B141" s="73" t="s">
        <v>188</v>
      </c>
      <c r="C141" s="74">
        <v>90</v>
      </c>
      <c r="D141" s="85"/>
    </row>
    <row r="142" spans="1:4" s="86" customFormat="1" ht="14.1" customHeight="1" x14ac:dyDescent="0.2">
      <c r="A142" s="47" t="s">
        <v>411</v>
      </c>
      <c r="B142" s="73" t="s">
        <v>412</v>
      </c>
      <c r="C142" s="74">
        <v>83.6</v>
      </c>
      <c r="D142" s="85"/>
    </row>
    <row r="143" spans="1:4" s="86" customFormat="1" ht="14.1" customHeight="1" x14ac:dyDescent="0.2">
      <c r="A143" s="47" t="s">
        <v>413</v>
      </c>
      <c r="B143" s="73" t="s">
        <v>191</v>
      </c>
      <c r="C143" s="74">
        <v>81</v>
      </c>
      <c r="D143" s="85"/>
    </row>
    <row r="144" spans="1:4" s="86" customFormat="1" ht="14.1" customHeight="1" x14ac:dyDescent="0.2">
      <c r="A144" s="47" t="s">
        <v>419</v>
      </c>
      <c r="B144" s="73" t="s">
        <v>195</v>
      </c>
      <c r="C144" s="74">
        <v>83</v>
      </c>
      <c r="D144" s="85"/>
    </row>
    <row r="145" spans="1:7" s="86" customFormat="1" ht="14.1" customHeight="1" x14ac:dyDescent="0.2">
      <c r="A145" s="47" t="s">
        <v>418</v>
      </c>
      <c r="B145" s="73" t="s">
        <v>190</v>
      </c>
      <c r="C145" s="74">
        <v>93.8</v>
      </c>
      <c r="D145" s="85"/>
    </row>
    <row r="146" spans="1:7" s="86" customFormat="1" ht="14.1" customHeight="1" x14ac:dyDescent="0.2">
      <c r="A146" s="47" t="s">
        <v>414</v>
      </c>
      <c r="B146" s="73" t="s">
        <v>192</v>
      </c>
      <c r="C146" s="74">
        <v>88</v>
      </c>
      <c r="D146" s="85"/>
    </row>
    <row r="147" spans="1:7" s="86" customFormat="1" ht="14.1" customHeight="1" x14ac:dyDescent="0.2">
      <c r="A147" s="47" t="s">
        <v>415</v>
      </c>
      <c r="B147" s="73" t="s">
        <v>416</v>
      </c>
      <c r="C147" s="74">
        <v>90</v>
      </c>
      <c r="D147" s="85"/>
    </row>
    <row r="148" spans="1:7" s="86" customFormat="1" ht="14.1" customHeight="1" x14ac:dyDescent="0.2">
      <c r="A148" s="47" t="s">
        <v>417</v>
      </c>
      <c r="B148" s="73" t="s">
        <v>194</v>
      </c>
      <c r="C148" s="74">
        <v>83</v>
      </c>
      <c r="D148" s="85"/>
    </row>
    <row r="149" spans="1:7" s="86" customFormat="1" ht="14.1" customHeight="1" x14ac:dyDescent="0.2">
      <c r="A149" s="87"/>
      <c r="C149" s="74"/>
      <c r="D149" s="85"/>
    </row>
    <row r="150" spans="1:7" s="86" customFormat="1" ht="14.1" customHeight="1" x14ac:dyDescent="0.2">
      <c r="A150" s="87"/>
      <c r="C150" s="74"/>
      <c r="D150" s="85"/>
    </row>
    <row r="151" spans="1:7" s="86" customFormat="1" ht="14.1" customHeight="1" x14ac:dyDescent="0.2">
      <c r="A151" s="87"/>
      <c r="C151" s="72"/>
      <c r="D151" s="85"/>
    </row>
    <row r="152" spans="1:7" s="86" customFormat="1" ht="14.1" customHeight="1" x14ac:dyDescent="0.2">
      <c r="A152" s="88"/>
      <c r="B152" s="89"/>
      <c r="C152" s="74"/>
      <c r="D152" s="85"/>
    </row>
    <row r="153" spans="1:7" s="86" customFormat="1" ht="14.1" customHeight="1" x14ac:dyDescent="0.2">
      <c r="A153" s="88"/>
      <c r="B153" s="89"/>
      <c r="C153" s="74"/>
      <c r="D153" s="85"/>
    </row>
    <row r="154" spans="1:7" ht="14.1" customHeight="1" x14ac:dyDescent="0.25">
      <c r="C154" s="74"/>
      <c r="D154" s="43"/>
      <c r="F154" s="89"/>
      <c r="G154" s="89"/>
    </row>
    <row r="155" spans="1:7" ht="14.1" customHeight="1" x14ac:dyDescent="0.25">
      <c r="C155" s="74"/>
      <c r="D155" s="43"/>
      <c r="F155" s="89"/>
      <c r="G155" s="89"/>
    </row>
    <row r="156" spans="1:7" ht="14.1" customHeight="1" x14ac:dyDescent="0.25">
      <c r="C156" s="74"/>
      <c r="D156" s="43"/>
      <c r="F156" s="89"/>
      <c r="G156" s="89"/>
    </row>
    <row r="157" spans="1:7" ht="14.1" customHeight="1" x14ac:dyDescent="0.25">
      <c r="C157" s="74"/>
      <c r="D157" s="43"/>
      <c r="F157" s="89"/>
      <c r="G157" s="89"/>
    </row>
    <row r="158" spans="1:7" ht="14.1" customHeight="1" x14ac:dyDescent="0.25">
      <c r="C158" s="74"/>
      <c r="D158" s="43"/>
      <c r="F158" s="89"/>
      <c r="G158" s="89"/>
    </row>
    <row r="159" spans="1:7" ht="14.1" customHeight="1" x14ac:dyDescent="0.25">
      <c r="C159" s="74"/>
      <c r="D159" s="43"/>
      <c r="F159" s="89"/>
      <c r="G159" s="89"/>
    </row>
    <row r="160" spans="1:7" ht="14.1" customHeight="1" x14ac:dyDescent="0.25">
      <c r="C160" s="74"/>
      <c r="D160" s="43"/>
      <c r="F160" s="89"/>
      <c r="G160" s="89"/>
    </row>
    <row r="161" spans="3:7" ht="14.1" customHeight="1" x14ac:dyDescent="0.2">
      <c r="C161" s="86"/>
      <c r="D161" s="43"/>
      <c r="F161" s="89"/>
      <c r="G161" s="89"/>
    </row>
    <row r="162" spans="3:7" ht="14.1" customHeight="1" x14ac:dyDescent="0.2">
      <c r="C162" s="86"/>
      <c r="D162" s="43"/>
      <c r="F162" s="89"/>
      <c r="G162" s="89"/>
    </row>
    <row r="163" spans="3:7" ht="14.1" customHeight="1" x14ac:dyDescent="0.2">
      <c r="C163" s="86"/>
      <c r="D163" s="43"/>
      <c r="F163" s="89"/>
      <c r="G163" s="89"/>
    </row>
    <row r="164" spans="3:7" x14ac:dyDescent="0.25">
      <c r="D164" s="43"/>
      <c r="F164" s="89"/>
      <c r="G164" s="89"/>
    </row>
    <row r="165" spans="3:7" x14ac:dyDescent="0.25">
      <c r="D165" s="43"/>
      <c r="F165" s="89"/>
      <c r="G165" s="89"/>
    </row>
    <row r="166" spans="3:7" x14ac:dyDescent="0.25">
      <c r="D166" s="43"/>
      <c r="F166" s="89"/>
      <c r="G166" s="89"/>
    </row>
    <row r="167" spans="3:7" x14ac:dyDescent="0.25">
      <c r="D167" s="43"/>
      <c r="F167" s="89"/>
      <c r="G167" s="89"/>
    </row>
    <row r="168" spans="3:7" x14ac:dyDescent="0.25">
      <c r="D168" s="43"/>
      <c r="F168" s="89"/>
      <c r="G168" s="89"/>
    </row>
    <row r="169" spans="3:7" x14ac:dyDescent="0.25">
      <c r="D169" s="43"/>
      <c r="F169" s="89"/>
      <c r="G169" s="89"/>
    </row>
    <row r="170" spans="3:7" x14ac:dyDescent="0.25">
      <c r="D170" s="43"/>
      <c r="F170" s="89"/>
      <c r="G170" s="89"/>
    </row>
    <row r="171" spans="3:7" x14ac:dyDescent="0.25">
      <c r="D171" s="43"/>
      <c r="F171" s="89"/>
      <c r="G171" s="89"/>
    </row>
    <row r="172" spans="3:7" x14ac:dyDescent="0.25">
      <c r="D172" s="43"/>
      <c r="F172" s="89"/>
      <c r="G172" s="89"/>
    </row>
  </sheetData>
  <sortState xmlns:xlrd2="http://schemas.microsoft.com/office/spreadsheetml/2017/richdata2" ref="A140:G148">
    <sortCondition ref="B140:B148"/>
  </sortState>
  <mergeCells count="4">
    <mergeCell ref="A5:B5"/>
    <mergeCell ref="A6:B6"/>
    <mergeCell ref="A7:B7"/>
    <mergeCell ref="A8:B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A195-1BC9-46FB-8F18-29B57EBC98FF}">
  <dimension ref="A1:G217"/>
  <sheetViews>
    <sheetView workbookViewId="0">
      <selection sqref="A1:XFD1048576"/>
    </sheetView>
  </sheetViews>
  <sheetFormatPr baseColWidth="10" defaultColWidth="12" defaultRowHeight="12.75" x14ac:dyDescent="0.25"/>
  <cols>
    <col min="1" max="1" width="25.85546875" style="47" customWidth="1"/>
    <col min="2" max="2" width="3.5703125" style="47" customWidth="1"/>
    <col min="3" max="3" width="32.42578125" style="47" bestFit="1" customWidth="1"/>
    <col min="4" max="4" width="11.42578125" style="47" customWidth="1"/>
    <col min="5" max="5" width="21" style="50" customWidth="1"/>
    <col min="6" max="6" width="2.7109375" style="47" customWidth="1"/>
    <col min="7" max="7" width="21" style="50" customWidth="1"/>
    <col min="8" max="16384" width="12" style="43"/>
  </cols>
  <sheetData>
    <row r="1" spans="1:7" s="42" customFormat="1" ht="12" customHeight="1" x14ac:dyDescent="0.25">
      <c r="A1" s="48" t="s">
        <v>420</v>
      </c>
      <c r="B1" s="48"/>
      <c r="C1" s="48"/>
      <c r="D1" s="48"/>
      <c r="F1" s="48"/>
      <c r="G1" s="49"/>
    </row>
    <row r="2" spans="1:7" ht="12" customHeight="1" x14ac:dyDescent="0.25">
      <c r="A2" s="47" t="s">
        <v>421</v>
      </c>
    </row>
    <row r="3" spans="1:7" ht="10.5" customHeight="1" x14ac:dyDescent="0.25">
      <c r="A3" s="47" t="s">
        <v>58</v>
      </c>
    </row>
    <row r="4" spans="1:7" ht="10.5" customHeight="1" x14ac:dyDescent="0.25">
      <c r="A4" s="47" t="s">
        <v>196</v>
      </c>
    </row>
    <row r="5" spans="1:7" s="42" customFormat="1" ht="10.5" customHeight="1" x14ac:dyDescent="0.25">
      <c r="B5" s="51"/>
      <c r="E5" s="52"/>
      <c r="F5" s="51"/>
      <c r="G5" s="52"/>
    </row>
    <row r="6" spans="1:7" s="42" customFormat="1" ht="10.5" customHeight="1" x14ac:dyDescent="0.25">
      <c r="A6" s="51" t="s">
        <v>197</v>
      </c>
      <c r="B6" s="51"/>
      <c r="C6" s="51"/>
      <c r="D6" s="51"/>
      <c r="E6" s="98" t="s">
        <v>198</v>
      </c>
      <c r="F6" s="98"/>
      <c r="G6" s="98"/>
    </row>
    <row r="7" spans="1:7" ht="10.5" customHeight="1" x14ac:dyDescent="0.25">
      <c r="E7" s="48" t="s">
        <v>14</v>
      </c>
      <c r="G7" s="48" t="s">
        <v>5</v>
      </c>
    </row>
    <row r="8" spans="1:7" ht="10.5" customHeight="1" x14ac:dyDescent="0.25">
      <c r="E8" s="53" t="s">
        <v>60</v>
      </c>
      <c r="G8" s="53" t="s">
        <v>60</v>
      </c>
    </row>
    <row r="9" spans="1:7" ht="10.5" customHeight="1" x14ac:dyDescent="0.25">
      <c r="A9" s="48" t="s">
        <v>199</v>
      </c>
      <c r="B9" s="48"/>
      <c r="C9" s="48" t="s">
        <v>200</v>
      </c>
      <c r="D9" s="48"/>
      <c r="E9" s="53" t="s">
        <v>201</v>
      </c>
      <c r="G9" s="53" t="s">
        <v>202</v>
      </c>
    </row>
    <row r="10" spans="1:7" ht="9" customHeight="1" x14ac:dyDescent="0.25"/>
    <row r="11" spans="1:7" ht="10.5" customHeight="1" x14ac:dyDescent="0.25">
      <c r="A11" s="42" t="s">
        <v>61</v>
      </c>
      <c r="B11" s="42"/>
      <c r="C11" s="42"/>
      <c r="D11" s="42"/>
      <c r="E11" s="46"/>
      <c r="F11" s="43"/>
      <c r="G11" s="44"/>
    </row>
    <row r="12" spans="1:7" ht="10.5" customHeight="1" x14ac:dyDescent="0.25">
      <c r="A12" s="43" t="s">
        <v>62</v>
      </c>
      <c r="B12" s="43"/>
      <c r="C12" s="43" t="s">
        <v>203</v>
      </c>
      <c r="D12" s="43"/>
      <c r="E12" s="46">
        <v>7.5</v>
      </c>
      <c r="F12" s="43"/>
      <c r="G12" s="44">
        <v>7.5</v>
      </c>
    </row>
    <row r="13" spans="1:7" ht="10.5" customHeight="1" x14ac:dyDescent="0.25">
      <c r="A13" s="43" t="s">
        <v>204</v>
      </c>
      <c r="B13" s="43"/>
      <c r="C13" s="43" t="s">
        <v>67</v>
      </c>
      <c r="D13" s="43"/>
      <c r="E13" s="46">
        <v>9</v>
      </c>
      <c r="F13" s="43"/>
      <c r="G13" s="44">
        <v>10</v>
      </c>
    </row>
    <row r="14" spans="1:7" ht="10.5" customHeight="1" x14ac:dyDescent="0.25">
      <c r="A14" s="43" t="s">
        <v>64</v>
      </c>
      <c r="B14" s="43"/>
      <c r="C14" s="43" t="s">
        <v>67</v>
      </c>
      <c r="D14" s="43"/>
      <c r="E14" s="46">
        <v>9</v>
      </c>
      <c r="F14" s="43"/>
      <c r="G14" s="44">
        <v>10</v>
      </c>
    </row>
    <row r="15" spans="1:7" ht="10.5" customHeight="1" x14ac:dyDescent="0.25">
      <c r="A15" s="43" t="s">
        <v>205</v>
      </c>
      <c r="B15" s="43"/>
      <c r="C15" s="43" t="s">
        <v>67</v>
      </c>
      <c r="D15" s="43"/>
      <c r="E15" s="46">
        <v>9</v>
      </c>
      <c r="F15" s="43"/>
      <c r="G15" s="44">
        <v>10</v>
      </c>
    </row>
    <row r="16" spans="1:7" s="42" customFormat="1" ht="10.5" customHeight="1" x14ac:dyDescent="0.25">
      <c r="A16" s="43" t="s">
        <v>66</v>
      </c>
      <c r="B16" s="43"/>
      <c r="C16" s="43" t="s">
        <v>206</v>
      </c>
      <c r="D16" s="43"/>
      <c r="E16" s="46">
        <v>10</v>
      </c>
      <c r="F16" s="43"/>
      <c r="G16" s="44">
        <v>10</v>
      </c>
    </row>
    <row r="17" spans="1:7" ht="10.5" customHeight="1" x14ac:dyDescent="0.25">
      <c r="A17" s="43" t="s">
        <v>67</v>
      </c>
      <c r="B17" s="43"/>
      <c r="C17" s="43" t="s">
        <v>67</v>
      </c>
      <c r="D17" s="43"/>
      <c r="E17" s="46">
        <v>9</v>
      </c>
      <c r="F17" s="43"/>
      <c r="G17" s="44">
        <v>10</v>
      </c>
    </row>
    <row r="18" spans="1:7" ht="10.5" customHeight="1" x14ac:dyDescent="0.25">
      <c r="A18" s="43" t="s">
        <v>68</v>
      </c>
      <c r="B18" s="43"/>
      <c r="C18" s="43" t="s">
        <v>207</v>
      </c>
      <c r="D18" s="43"/>
      <c r="E18" s="46">
        <v>10</v>
      </c>
      <c r="F18" s="43"/>
      <c r="G18" s="44">
        <v>10</v>
      </c>
    </row>
    <row r="19" spans="1:7" ht="10.5" customHeight="1" x14ac:dyDescent="0.25">
      <c r="A19" s="43" t="s">
        <v>69</v>
      </c>
      <c r="B19" s="43"/>
      <c r="C19" s="43" t="s">
        <v>69</v>
      </c>
      <c r="D19" s="43"/>
      <c r="E19" s="46">
        <v>10</v>
      </c>
      <c r="F19" s="43"/>
      <c r="G19" s="44">
        <v>10</v>
      </c>
    </row>
    <row r="20" spans="1:7" s="42" customFormat="1" ht="10.5" customHeight="1" x14ac:dyDescent="0.25">
      <c r="A20" s="43" t="s">
        <v>208</v>
      </c>
      <c r="B20" s="43"/>
      <c r="C20" s="43" t="s">
        <v>67</v>
      </c>
      <c r="D20" s="43"/>
      <c r="E20" s="46">
        <v>9</v>
      </c>
      <c r="F20" s="43"/>
      <c r="G20" s="44">
        <v>10</v>
      </c>
    </row>
    <row r="21" spans="1:7" ht="10.5" customHeight="1" x14ac:dyDescent="0.25">
      <c r="A21" s="43" t="s">
        <v>71</v>
      </c>
      <c r="B21" s="43"/>
      <c r="C21" s="43" t="s">
        <v>207</v>
      </c>
      <c r="D21" s="43"/>
      <c r="E21" s="46">
        <v>10</v>
      </c>
      <c r="F21" s="43"/>
      <c r="G21" s="44">
        <v>10</v>
      </c>
    </row>
    <row r="22" spans="1:7" ht="10.5" customHeight="1" x14ac:dyDescent="0.25">
      <c r="A22" s="43" t="s">
        <v>209</v>
      </c>
      <c r="B22" s="43"/>
      <c r="C22" s="43" t="s">
        <v>210</v>
      </c>
      <c r="D22" s="43"/>
      <c r="E22" s="46">
        <v>9</v>
      </c>
      <c r="F22" s="43"/>
      <c r="G22" s="44">
        <v>9</v>
      </c>
    </row>
    <row r="23" spans="1:7" ht="10.5" customHeight="1" x14ac:dyDescent="0.25">
      <c r="A23" s="43"/>
      <c r="B23" s="43"/>
      <c r="C23" s="43" t="s">
        <v>211</v>
      </c>
      <c r="D23" s="43"/>
      <c r="E23" s="46">
        <v>9</v>
      </c>
      <c r="F23" s="43"/>
      <c r="G23" s="44">
        <v>9</v>
      </c>
    </row>
    <row r="24" spans="1:7" ht="10.5" customHeight="1" x14ac:dyDescent="0.25">
      <c r="A24" s="43" t="s">
        <v>73</v>
      </c>
      <c r="B24" s="43"/>
      <c r="C24" s="43" t="s">
        <v>67</v>
      </c>
      <c r="D24" s="43"/>
      <c r="E24" s="46">
        <v>9</v>
      </c>
      <c r="F24" s="43"/>
      <c r="G24" s="44">
        <v>10</v>
      </c>
    </row>
    <row r="25" spans="1:7" ht="10.5" customHeight="1" x14ac:dyDescent="0.25">
      <c r="A25" s="43" t="s">
        <v>74</v>
      </c>
      <c r="B25" s="43"/>
      <c r="C25" s="43" t="s">
        <v>67</v>
      </c>
      <c r="D25" s="43"/>
      <c r="E25" s="46">
        <v>9</v>
      </c>
      <c r="F25" s="43"/>
      <c r="G25" s="44">
        <v>10</v>
      </c>
    </row>
    <row r="26" spans="1:7" ht="10.5" customHeight="1" x14ac:dyDescent="0.25">
      <c r="A26" s="43" t="s">
        <v>75</v>
      </c>
      <c r="B26" s="43"/>
      <c r="C26" s="43" t="s">
        <v>67</v>
      </c>
      <c r="D26" s="43"/>
      <c r="E26" s="46">
        <v>9</v>
      </c>
      <c r="F26" s="43"/>
      <c r="G26" s="44">
        <v>10</v>
      </c>
    </row>
    <row r="27" spans="1:7" ht="10.5" customHeight="1" x14ac:dyDescent="0.25">
      <c r="A27" s="43" t="s">
        <v>212</v>
      </c>
      <c r="B27" s="43"/>
      <c r="C27" s="43" t="s">
        <v>76</v>
      </c>
      <c r="D27" s="43"/>
      <c r="E27" s="46">
        <v>6.5</v>
      </c>
      <c r="F27" s="43"/>
      <c r="G27" s="44">
        <v>6.5</v>
      </c>
    </row>
    <row r="28" spans="1:7" ht="10.5" customHeight="1" x14ac:dyDescent="0.25">
      <c r="A28" s="43" t="s">
        <v>77</v>
      </c>
      <c r="B28" s="43"/>
      <c r="C28" s="43" t="s">
        <v>67</v>
      </c>
      <c r="D28" s="43"/>
      <c r="E28" s="46">
        <v>9</v>
      </c>
      <c r="F28" s="43"/>
      <c r="G28" s="44">
        <v>10</v>
      </c>
    </row>
    <row r="29" spans="1:7" ht="10.5" customHeight="1" x14ac:dyDescent="0.25">
      <c r="A29" s="43" t="s">
        <v>78</v>
      </c>
      <c r="B29" s="43"/>
      <c r="C29" s="43" t="s">
        <v>78</v>
      </c>
      <c r="D29" s="43"/>
      <c r="E29" s="46">
        <v>10</v>
      </c>
      <c r="F29" s="43"/>
      <c r="G29" s="44">
        <v>10</v>
      </c>
    </row>
    <row r="30" spans="1:7" ht="10.5" customHeight="1" x14ac:dyDescent="0.25">
      <c r="A30" s="43" t="s">
        <v>79</v>
      </c>
      <c r="B30" s="43"/>
      <c r="C30" s="43" t="s">
        <v>213</v>
      </c>
      <c r="D30" s="43"/>
      <c r="E30" s="46">
        <v>10</v>
      </c>
      <c r="F30" s="43"/>
      <c r="G30" s="44">
        <v>10</v>
      </c>
    </row>
    <row r="31" spans="1:7" ht="10.5" customHeight="1" x14ac:dyDescent="0.25">
      <c r="A31" s="43"/>
      <c r="B31" s="43"/>
      <c r="C31" s="43"/>
      <c r="D31" s="43"/>
      <c r="E31" s="46"/>
      <c r="F31" s="43"/>
      <c r="G31" s="44"/>
    </row>
    <row r="32" spans="1:7" ht="10.5" customHeight="1" x14ac:dyDescent="0.25">
      <c r="A32" s="42" t="s">
        <v>80</v>
      </c>
      <c r="B32" s="42"/>
      <c r="C32" s="42"/>
      <c r="D32" s="42"/>
      <c r="E32" s="46"/>
      <c r="F32" s="43"/>
      <c r="G32" s="44"/>
    </row>
    <row r="33" spans="1:7" ht="10.5" customHeight="1" x14ac:dyDescent="0.25">
      <c r="A33" s="43" t="s">
        <v>81</v>
      </c>
      <c r="B33" s="43"/>
      <c r="C33" s="43" t="s">
        <v>214</v>
      </c>
      <c r="D33" s="43"/>
      <c r="E33" s="46">
        <v>10</v>
      </c>
      <c r="F33" s="43"/>
      <c r="G33" s="44">
        <v>10</v>
      </c>
    </row>
    <row r="34" spans="1:7" ht="10.5" customHeight="1" x14ac:dyDescent="0.25">
      <c r="A34" s="43" t="s">
        <v>82</v>
      </c>
      <c r="B34" s="43"/>
      <c r="C34" s="43" t="s">
        <v>215</v>
      </c>
      <c r="D34" s="43"/>
      <c r="E34" s="46">
        <v>8</v>
      </c>
      <c r="F34" s="43"/>
      <c r="G34" s="44">
        <v>8</v>
      </c>
    </row>
    <row r="35" spans="1:7" ht="10.5" customHeight="1" x14ac:dyDescent="0.25">
      <c r="A35" s="43" t="s">
        <v>83</v>
      </c>
      <c r="B35" s="43"/>
      <c r="C35" s="43" t="s">
        <v>83</v>
      </c>
      <c r="D35" s="43"/>
      <c r="E35" s="46">
        <v>10</v>
      </c>
      <c r="F35" s="43"/>
      <c r="G35" s="44">
        <v>10</v>
      </c>
    </row>
    <row r="36" spans="1:7" ht="10.5" customHeight="1" x14ac:dyDescent="0.25">
      <c r="A36" s="43" t="s">
        <v>84</v>
      </c>
      <c r="B36" s="43"/>
      <c r="C36" s="43" t="s">
        <v>84</v>
      </c>
      <c r="D36" s="43"/>
      <c r="E36" s="46">
        <v>8</v>
      </c>
      <c r="F36" s="43"/>
      <c r="G36" s="44">
        <v>8</v>
      </c>
    </row>
    <row r="37" spans="1:7" ht="10.5" customHeight="1" x14ac:dyDescent="0.25">
      <c r="A37" s="43" t="s">
        <v>85</v>
      </c>
      <c r="B37" s="43"/>
      <c r="C37" s="43" t="s">
        <v>85</v>
      </c>
      <c r="D37" s="43"/>
      <c r="E37" s="46">
        <v>10</v>
      </c>
      <c r="F37" s="43"/>
      <c r="G37" s="44">
        <v>10</v>
      </c>
    </row>
    <row r="38" spans="1:7" ht="10.5" customHeight="1" x14ac:dyDescent="0.25">
      <c r="A38" s="43" t="s">
        <v>216</v>
      </c>
      <c r="B38" s="43"/>
      <c r="C38" s="43" t="s">
        <v>214</v>
      </c>
      <c r="D38" s="43"/>
      <c r="E38" s="46">
        <v>10</v>
      </c>
      <c r="F38" s="43"/>
      <c r="G38" s="44">
        <v>10</v>
      </c>
    </row>
    <row r="39" spans="1:7" ht="10.5" customHeight="1" x14ac:dyDescent="0.25">
      <c r="A39" s="43" t="s">
        <v>87</v>
      </c>
      <c r="B39" s="43"/>
      <c r="C39" s="43" t="s">
        <v>84</v>
      </c>
      <c r="D39" s="43"/>
      <c r="E39" s="46">
        <v>8</v>
      </c>
      <c r="F39" s="43"/>
      <c r="G39" s="44">
        <v>8</v>
      </c>
    </row>
    <row r="40" spans="1:7" ht="10.5" customHeight="1" x14ac:dyDescent="0.25">
      <c r="A40" s="43" t="s">
        <v>88</v>
      </c>
      <c r="B40" s="43"/>
      <c r="C40" s="43" t="s">
        <v>84</v>
      </c>
      <c r="D40" s="43"/>
      <c r="E40" s="46">
        <v>8</v>
      </c>
      <c r="F40" s="43"/>
      <c r="G40" s="44">
        <v>8</v>
      </c>
    </row>
    <row r="41" spans="1:7" ht="10.5" customHeight="1" x14ac:dyDescent="0.25">
      <c r="A41" s="43" t="s">
        <v>217</v>
      </c>
      <c r="B41" s="43"/>
      <c r="C41" s="43" t="s">
        <v>89</v>
      </c>
      <c r="D41" s="43"/>
      <c r="E41" s="46">
        <v>10</v>
      </c>
      <c r="F41" s="43"/>
      <c r="G41" s="44">
        <v>10</v>
      </c>
    </row>
    <row r="42" spans="1:7" s="42" customFormat="1" ht="10.5" customHeight="1" x14ac:dyDescent="0.25">
      <c r="A42" s="43" t="s">
        <v>90</v>
      </c>
      <c r="B42" s="43"/>
      <c r="C42" s="43" t="s">
        <v>95</v>
      </c>
      <c r="D42" s="43"/>
      <c r="E42" s="46">
        <v>10</v>
      </c>
      <c r="F42" s="43"/>
      <c r="G42" s="44">
        <v>10</v>
      </c>
    </row>
    <row r="43" spans="1:7" ht="10.5" customHeight="1" x14ac:dyDescent="0.25">
      <c r="A43" s="43" t="s">
        <v>218</v>
      </c>
      <c r="B43" s="43"/>
      <c r="C43" s="43" t="s">
        <v>91</v>
      </c>
      <c r="D43" s="43"/>
      <c r="E43" s="46">
        <v>8</v>
      </c>
      <c r="F43" s="43"/>
      <c r="G43" s="44">
        <v>10</v>
      </c>
    </row>
    <row r="44" spans="1:7" ht="10.5" customHeight="1" x14ac:dyDescent="0.25">
      <c r="A44" s="43"/>
      <c r="B44" s="43"/>
      <c r="C44" s="43" t="s">
        <v>96</v>
      </c>
      <c r="D44" s="43"/>
      <c r="E44" s="46">
        <v>8</v>
      </c>
      <c r="F44" s="43"/>
      <c r="G44" s="44">
        <v>10</v>
      </c>
    </row>
    <row r="45" spans="1:7" ht="10.5" customHeight="1" x14ac:dyDescent="0.25">
      <c r="A45" s="43" t="s">
        <v>92</v>
      </c>
      <c r="B45" s="43"/>
      <c r="C45" s="43" t="s">
        <v>83</v>
      </c>
      <c r="D45" s="43"/>
      <c r="E45" s="46">
        <v>10</v>
      </c>
      <c r="F45" s="43"/>
      <c r="G45" s="44">
        <v>10</v>
      </c>
    </row>
    <row r="46" spans="1:7" ht="10.5" customHeight="1" x14ac:dyDescent="0.25">
      <c r="A46" s="43"/>
      <c r="B46" s="43"/>
      <c r="C46" s="43" t="s">
        <v>214</v>
      </c>
      <c r="D46" s="43"/>
      <c r="E46" s="46">
        <v>10</v>
      </c>
      <c r="F46" s="43"/>
      <c r="G46" s="44">
        <v>10</v>
      </c>
    </row>
    <row r="47" spans="1:7" ht="10.5" customHeight="1" x14ac:dyDescent="0.25">
      <c r="A47" s="43"/>
      <c r="B47" s="43"/>
      <c r="C47" s="43" t="s">
        <v>92</v>
      </c>
      <c r="D47" s="43"/>
      <c r="E47" s="46">
        <v>10</v>
      </c>
      <c r="F47" s="43"/>
      <c r="G47" s="44">
        <v>10</v>
      </c>
    </row>
    <row r="48" spans="1:7" ht="10.5" customHeight="1" x14ac:dyDescent="0.25">
      <c r="A48" s="43" t="s">
        <v>93</v>
      </c>
      <c r="B48" s="43"/>
      <c r="C48" s="43" t="s">
        <v>219</v>
      </c>
      <c r="D48" s="43"/>
      <c r="E48" s="46">
        <v>10</v>
      </c>
      <c r="F48" s="43"/>
      <c r="G48" s="44">
        <v>10</v>
      </c>
    </row>
    <row r="49" spans="1:7" ht="10.5" customHeight="1" x14ac:dyDescent="0.25">
      <c r="A49" s="43" t="s">
        <v>94</v>
      </c>
      <c r="B49" s="43"/>
      <c r="C49" s="43" t="s">
        <v>220</v>
      </c>
      <c r="D49" s="43"/>
      <c r="E49" s="46">
        <v>10</v>
      </c>
      <c r="F49" s="43"/>
      <c r="G49" s="44">
        <v>10</v>
      </c>
    </row>
    <row r="50" spans="1:7" ht="10.5" customHeight="1" x14ac:dyDescent="0.25">
      <c r="A50" s="43"/>
      <c r="B50" s="43"/>
      <c r="C50" s="43" t="s">
        <v>221</v>
      </c>
      <c r="D50" s="43"/>
      <c r="E50" s="46">
        <v>10</v>
      </c>
      <c r="F50" s="43"/>
      <c r="G50" s="44">
        <v>10</v>
      </c>
    </row>
    <row r="51" spans="1:7" s="42" customFormat="1" ht="10.5" customHeight="1" x14ac:dyDescent="0.25">
      <c r="A51" s="43" t="s">
        <v>95</v>
      </c>
      <c r="B51" s="43"/>
      <c r="C51" s="43" t="s">
        <v>95</v>
      </c>
      <c r="D51" s="43"/>
      <c r="E51" s="46">
        <v>10</v>
      </c>
      <c r="F51" s="43"/>
      <c r="G51" s="44">
        <v>10</v>
      </c>
    </row>
    <row r="52" spans="1:7" ht="10.5" customHeight="1" x14ac:dyDescent="0.25">
      <c r="A52" s="43" t="s">
        <v>96</v>
      </c>
      <c r="B52" s="43"/>
      <c r="C52" s="43" t="s">
        <v>96</v>
      </c>
      <c r="D52" s="43"/>
      <c r="E52" s="46">
        <v>8</v>
      </c>
      <c r="F52" s="43"/>
      <c r="G52" s="44">
        <v>10</v>
      </c>
    </row>
    <row r="53" spans="1:7" ht="10.5" customHeight="1" x14ac:dyDescent="0.25">
      <c r="A53" s="43" t="s">
        <v>97</v>
      </c>
      <c r="B53" s="43"/>
      <c r="C53" s="43" t="s">
        <v>222</v>
      </c>
      <c r="D53" s="43"/>
      <c r="E53" s="46">
        <v>9</v>
      </c>
      <c r="F53" s="43"/>
      <c r="G53" s="44">
        <v>10</v>
      </c>
    </row>
    <row r="54" spans="1:7" s="42" customFormat="1" ht="10.5" customHeight="1" x14ac:dyDescent="0.25">
      <c r="A54" s="43"/>
      <c r="B54" s="43"/>
      <c r="C54" s="43" t="s">
        <v>223</v>
      </c>
      <c r="D54" s="43"/>
      <c r="E54" s="46">
        <v>9</v>
      </c>
      <c r="F54" s="43"/>
      <c r="G54" s="44">
        <v>10</v>
      </c>
    </row>
    <row r="55" spans="1:7" s="42" customFormat="1" ht="10.5" customHeight="1" x14ac:dyDescent="0.25">
      <c r="A55" s="43"/>
      <c r="B55" s="43"/>
      <c r="C55" s="43" t="s">
        <v>96</v>
      </c>
      <c r="D55" s="43"/>
      <c r="E55" s="46">
        <v>8</v>
      </c>
      <c r="F55" s="43"/>
      <c r="G55" s="44">
        <v>10</v>
      </c>
    </row>
    <row r="56" spans="1:7" s="42" customFormat="1" ht="10.5" customHeight="1" x14ac:dyDescent="0.25">
      <c r="A56" s="43" t="s">
        <v>98</v>
      </c>
      <c r="B56" s="43"/>
      <c r="C56" s="43" t="s">
        <v>224</v>
      </c>
      <c r="D56" s="43"/>
      <c r="E56" s="46">
        <v>10</v>
      </c>
      <c r="F56" s="43"/>
      <c r="G56" s="44">
        <v>10</v>
      </c>
    </row>
    <row r="57" spans="1:7" s="42" customFormat="1" ht="10.5" customHeight="1" x14ac:dyDescent="0.25">
      <c r="A57" s="43"/>
      <c r="B57" s="43"/>
      <c r="C57" s="43" t="s">
        <v>225</v>
      </c>
      <c r="D57" s="43"/>
      <c r="E57" s="46">
        <v>10</v>
      </c>
      <c r="F57" s="43"/>
      <c r="G57" s="44">
        <v>10</v>
      </c>
    </row>
    <row r="58" spans="1:7" s="42" customFormat="1" ht="10.5" customHeight="1" x14ac:dyDescent="0.25">
      <c r="A58" s="43"/>
      <c r="B58" s="43"/>
      <c r="C58" s="43" t="s">
        <v>280</v>
      </c>
      <c r="D58" s="43"/>
      <c r="E58" s="46">
        <v>10</v>
      </c>
      <c r="F58" s="43"/>
      <c r="G58" s="44">
        <v>10</v>
      </c>
    </row>
    <row r="59" spans="1:7" s="42" customFormat="1" ht="10.5" customHeight="1" x14ac:dyDescent="0.25">
      <c r="A59" s="43"/>
      <c r="B59" s="43"/>
      <c r="C59" s="43"/>
      <c r="D59" s="43"/>
      <c r="E59" s="46"/>
      <c r="F59" s="43"/>
      <c r="G59" s="44"/>
    </row>
    <row r="60" spans="1:7" ht="10.5" customHeight="1" x14ac:dyDescent="0.25">
      <c r="A60" s="42" t="s">
        <v>99</v>
      </c>
      <c r="B60" s="42"/>
      <c r="C60" s="42"/>
      <c r="D60" s="42"/>
      <c r="E60" s="46"/>
      <c r="F60" s="43"/>
      <c r="G60" s="44"/>
    </row>
    <row r="61" spans="1:7" s="42" customFormat="1" ht="10.5" customHeight="1" x14ac:dyDescent="0.25">
      <c r="A61" s="43" t="s">
        <v>100</v>
      </c>
      <c r="B61" s="43"/>
      <c r="C61" s="43" t="s">
        <v>100</v>
      </c>
      <c r="D61" s="43"/>
      <c r="E61" s="46">
        <v>10</v>
      </c>
      <c r="F61" s="43"/>
      <c r="G61" s="44">
        <v>10</v>
      </c>
    </row>
    <row r="62" spans="1:7" s="42" customFormat="1" ht="10.5" customHeight="1" x14ac:dyDescent="0.25">
      <c r="A62" s="43" t="s">
        <v>101</v>
      </c>
      <c r="B62" s="43"/>
      <c r="C62" s="43" t="s">
        <v>101</v>
      </c>
      <c r="D62" s="43"/>
      <c r="E62" s="46">
        <v>10</v>
      </c>
      <c r="F62" s="43"/>
      <c r="G62" s="44">
        <v>10</v>
      </c>
    </row>
    <row r="63" spans="1:7" s="42" customFormat="1" ht="10.5" customHeight="1" x14ac:dyDescent="0.25">
      <c r="A63" s="43" t="s">
        <v>102</v>
      </c>
      <c r="B63" s="43"/>
      <c r="C63" s="43" t="s">
        <v>102</v>
      </c>
      <c r="D63" s="43"/>
      <c r="E63" s="46">
        <v>10</v>
      </c>
      <c r="F63" s="43"/>
      <c r="G63" s="44">
        <v>10</v>
      </c>
    </row>
    <row r="64" spans="1:7" ht="9" customHeight="1" x14ac:dyDescent="0.25">
      <c r="A64" s="43" t="s">
        <v>103</v>
      </c>
      <c r="B64" s="43"/>
      <c r="C64" s="43" t="s">
        <v>226</v>
      </c>
      <c r="D64" s="43"/>
      <c r="E64" s="46">
        <v>4</v>
      </c>
      <c r="F64" s="43"/>
      <c r="G64" s="44">
        <v>10</v>
      </c>
    </row>
    <row r="65" spans="1:7" s="42" customFormat="1" ht="10.5" customHeight="1" x14ac:dyDescent="0.25">
      <c r="A65" s="43" t="s">
        <v>104</v>
      </c>
      <c r="B65" s="43"/>
      <c r="C65" s="43" t="s">
        <v>106</v>
      </c>
      <c r="D65" s="43"/>
      <c r="E65" s="46">
        <v>8</v>
      </c>
      <c r="F65" s="43"/>
      <c r="G65" s="44">
        <v>8</v>
      </c>
    </row>
    <row r="66" spans="1:7" ht="10.5" customHeight="1" x14ac:dyDescent="0.25">
      <c r="A66" s="43" t="s">
        <v>105</v>
      </c>
      <c r="B66" s="43"/>
      <c r="C66" s="43" t="s">
        <v>227</v>
      </c>
      <c r="D66" s="43"/>
      <c r="E66" s="46">
        <v>8</v>
      </c>
      <c r="F66" s="43"/>
      <c r="G66" s="44">
        <v>8</v>
      </c>
    </row>
    <row r="67" spans="1:7" ht="10.5" customHeight="1" x14ac:dyDescent="0.25">
      <c r="A67" s="43" t="s">
        <v>106</v>
      </c>
      <c r="B67" s="43"/>
      <c r="C67" s="43" t="s">
        <v>106</v>
      </c>
      <c r="D67" s="43"/>
      <c r="E67" s="46">
        <v>8</v>
      </c>
      <c r="F67" s="43"/>
      <c r="G67" s="44">
        <v>8</v>
      </c>
    </row>
    <row r="68" spans="1:7" ht="10.5" customHeight="1" x14ac:dyDescent="0.25">
      <c r="A68" s="43" t="s">
        <v>107</v>
      </c>
      <c r="B68" s="43"/>
      <c r="C68" s="43" t="s">
        <v>107</v>
      </c>
      <c r="D68" s="43"/>
      <c r="E68" s="46">
        <v>5</v>
      </c>
      <c r="F68" s="43"/>
      <c r="G68" s="44">
        <v>5</v>
      </c>
    </row>
    <row r="69" spans="1:7" s="42" customFormat="1" ht="10.5" customHeight="1" x14ac:dyDescent="0.25">
      <c r="A69" s="43" t="s">
        <v>108</v>
      </c>
      <c r="B69" s="43"/>
      <c r="C69" s="43" t="s">
        <v>108</v>
      </c>
      <c r="D69" s="43"/>
      <c r="E69" s="46">
        <v>10</v>
      </c>
      <c r="F69" s="43"/>
      <c r="G69" s="44">
        <v>10</v>
      </c>
    </row>
    <row r="70" spans="1:7" ht="10.5" customHeight="1" x14ac:dyDescent="0.25">
      <c r="A70" s="43" t="s">
        <v>109</v>
      </c>
      <c r="B70" s="43"/>
      <c r="C70" s="43" t="s">
        <v>109</v>
      </c>
      <c r="D70" s="43"/>
      <c r="E70" s="46">
        <v>8</v>
      </c>
      <c r="F70" s="43"/>
      <c r="G70" s="44">
        <v>8</v>
      </c>
    </row>
    <row r="71" spans="1:7" ht="10.5" customHeight="1" x14ac:dyDescent="0.25">
      <c r="A71" s="43" t="s">
        <v>110</v>
      </c>
      <c r="B71" s="43"/>
      <c r="C71" s="43" t="s">
        <v>227</v>
      </c>
      <c r="D71" s="43"/>
      <c r="E71" s="46">
        <v>8</v>
      </c>
      <c r="F71" s="43"/>
      <c r="G71" s="44">
        <v>8</v>
      </c>
    </row>
    <row r="72" spans="1:7" ht="10.5" customHeight="1" x14ac:dyDescent="0.25">
      <c r="A72" s="43" t="s">
        <v>111</v>
      </c>
      <c r="B72" s="43"/>
      <c r="C72" s="43" t="s">
        <v>111</v>
      </c>
      <c r="D72" s="43"/>
      <c r="E72" s="46">
        <v>10</v>
      </c>
      <c r="F72" s="43"/>
      <c r="G72" s="44">
        <v>10</v>
      </c>
    </row>
    <row r="73" spans="1:7" s="42" customFormat="1" ht="10.5" customHeight="1" x14ac:dyDescent="0.25">
      <c r="A73" s="43" t="s">
        <v>112</v>
      </c>
      <c r="B73" s="43"/>
      <c r="C73" s="43" t="s">
        <v>112</v>
      </c>
      <c r="D73" s="43"/>
      <c r="E73" s="46">
        <v>5</v>
      </c>
      <c r="F73" s="43"/>
      <c r="G73" s="44">
        <v>10</v>
      </c>
    </row>
    <row r="74" spans="1:7" ht="10.5" customHeight="1" x14ac:dyDescent="0.25">
      <c r="A74" s="43" t="s">
        <v>113</v>
      </c>
      <c r="B74" s="43"/>
      <c r="C74" s="43" t="s">
        <v>228</v>
      </c>
      <c r="D74" s="43"/>
      <c r="E74" s="46">
        <v>4</v>
      </c>
      <c r="F74" s="43"/>
      <c r="G74" s="44">
        <v>4</v>
      </c>
    </row>
    <row r="75" spans="1:7" ht="10.5" customHeight="1" x14ac:dyDescent="0.25">
      <c r="A75" s="43" t="s">
        <v>114</v>
      </c>
      <c r="B75" s="43"/>
      <c r="C75" s="43" t="s">
        <v>114</v>
      </c>
      <c r="D75" s="43"/>
      <c r="E75" s="46">
        <v>10</v>
      </c>
      <c r="F75" s="43"/>
      <c r="G75" s="44">
        <v>10</v>
      </c>
    </row>
    <row r="76" spans="1:7" ht="10.5" customHeight="1" x14ac:dyDescent="0.25">
      <c r="A76" s="43" t="s">
        <v>229</v>
      </c>
      <c r="B76" s="43"/>
      <c r="C76" s="43" t="s">
        <v>115</v>
      </c>
      <c r="D76" s="43"/>
      <c r="E76" s="46">
        <v>8</v>
      </c>
      <c r="F76" s="43"/>
      <c r="G76" s="44">
        <v>8</v>
      </c>
    </row>
    <row r="77" spans="1:7" ht="10.5" customHeight="1" x14ac:dyDescent="0.25">
      <c r="A77" s="43" t="s">
        <v>116</v>
      </c>
      <c r="B77" s="43"/>
      <c r="C77" s="43" t="s">
        <v>230</v>
      </c>
      <c r="D77" s="43"/>
      <c r="E77" s="46">
        <v>8</v>
      </c>
      <c r="F77" s="43"/>
      <c r="G77" s="44">
        <v>8</v>
      </c>
    </row>
    <row r="78" spans="1:7" ht="10.5" customHeight="1" x14ac:dyDescent="0.25">
      <c r="A78" s="43" t="s">
        <v>117</v>
      </c>
      <c r="B78" s="43"/>
      <c r="C78" s="43" t="s">
        <v>117</v>
      </c>
      <c r="D78" s="43"/>
      <c r="E78" s="46">
        <v>10</v>
      </c>
      <c r="F78" s="43"/>
      <c r="G78" s="44">
        <v>10</v>
      </c>
    </row>
    <row r="79" spans="1:7" ht="10.5" customHeight="1" x14ac:dyDescent="0.25">
      <c r="A79" s="43" t="s">
        <v>118</v>
      </c>
      <c r="B79" s="43"/>
      <c r="C79" s="43" t="s">
        <v>118</v>
      </c>
      <c r="D79" s="43"/>
      <c r="E79" s="46">
        <v>7</v>
      </c>
      <c r="F79" s="43"/>
      <c r="G79" s="44">
        <v>10</v>
      </c>
    </row>
    <row r="80" spans="1:7" ht="10.5" customHeight="1" x14ac:dyDescent="0.25">
      <c r="A80" s="43" t="s">
        <v>119</v>
      </c>
      <c r="B80" s="43"/>
      <c r="C80" s="43" t="s">
        <v>119</v>
      </c>
      <c r="D80" s="43"/>
      <c r="E80" s="46">
        <v>10</v>
      </c>
      <c r="F80" s="43"/>
      <c r="G80" s="44">
        <v>10</v>
      </c>
    </row>
    <row r="81" spans="1:7" ht="10.5" customHeight="1" x14ac:dyDescent="0.25">
      <c r="A81" s="43" t="s">
        <v>120</v>
      </c>
      <c r="B81" s="43"/>
      <c r="C81" s="43" t="s">
        <v>120</v>
      </c>
      <c r="D81" s="43"/>
      <c r="E81" s="46">
        <v>7</v>
      </c>
      <c r="F81" s="43"/>
      <c r="G81" s="44">
        <v>10</v>
      </c>
    </row>
    <row r="82" spans="1:7" ht="10.5" customHeight="1" x14ac:dyDescent="0.25">
      <c r="A82" s="43" t="s">
        <v>121</v>
      </c>
      <c r="B82" s="43"/>
      <c r="C82" s="43" t="s">
        <v>121</v>
      </c>
      <c r="D82" s="43"/>
      <c r="E82" s="46">
        <v>7</v>
      </c>
      <c r="F82" s="43"/>
      <c r="G82" s="44">
        <v>7</v>
      </c>
    </row>
    <row r="83" spans="1:7" ht="10.5" customHeight="1" x14ac:dyDescent="0.25">
      <c r="A83" s="43" t="s">
        <v>122</v>
      </c>
      <c r="B83" s="43"/>
      <c r="C83" s="43" t="s">
        <v>122</v>
      </c>
      <c r="D83" s="43"/>
      <c r="E83" s="46">
        <v>8</v>
      </c>
      <c r="F83" s="43"/>
      <c r="G83" s="44">
        <v>10</v>
      </c>
    </row>
    <row r="84" spans="1:7" ht="10.5" customHeight="1" x14ac:dyDescent="0.25">
      <c r="A84" s="43" t="s">
        <v>123</v>
      </c>
      <c r="B84" s="43"/>
      <c r="C84" s="43" t="s">
        <v>123</v>
      </c>
      <c r="D84" s="43"/>
      <c r="E84" s="46">
        <v>10</v>
      </c>
      <c r="F84" s="43"/>
      <c r="G84" s="44">
        <v>10</v>
      </c>
    </row>
    <row r="85" spans="1:7" ht="10.5" customHeight="1" x14ac:dyDescent="0.25">
      <c r="A85" s="43" t="s">
        <v>124</v>
      </c>
      <c r="B85" s="43"/>
      <c r="C85" s="43" t="s">
        <v>124</v>
      </c>
      <c r="D85" s="43"/>
      <c r="E85" s="46">
        <v>8</v>
      </c>
      <c r="F85" s="43"/>
      <c r="G85" s="44">
        <v>10</v>
      </c>
    </row>
    <row r="86" spans="1:7" ht="10.5" customHeight="1" x14ac:dyDescent="0.25">
      <c r="A86" s="43"/>
      <c r="B86" s="43"/>
      <c r="C86" s="43"/>
      <c r="D86" s="43"/>
      <c r="E86" s="46"/>
      <c r="F86" s="43"/>
      <c r="G86" s="44"/>
    </row>
    <row r="87" spans="1:7" ht="10.5" customHeight="1" x14ac:dyDescent="0.25">
      <c r="A87" s="42" t="s">
        <v>125</v>
      </c>
      <c r="B87" s="42"/>
      <c r="C87" s="42"/>
      <c r="D87" s="42"/>
      <c r="E87" s="46"/>
      <c r="F87" s="43"/>
      <c r="G87" s="44"/>
    </row>
    <row r="88" spans="1:7" ht="10.5" customHeight="1" x14ac:dyDescent="0.25">
      <c r="A88" s="43" t="s">
        <v>127</v>
      </c>
      <c r="B88" s="43"/>
      <c r="C88" s="43" t="s">
        <v>127</v>
      </c>
      <c r="D88" s="43"/>
      <c r="E88" s="46">
        <v>8</v>
      </c>
      <c r="F88" s="43"/>
      <c r="G88" s="44">
        <v>8</v>
      </c>
    </row>
    <row r="89" spans="1:7" s="42" customFormat="1" ht="10.5" customHeight="1" x14ac:dyDescent="0.25">
      <c r="A89" s="43" t="s">
        <v>128</v>
      </c>
      <c r="B89" s="43"/>
      <c r="C89" s="43" t="s">
        <v>142</v>
      </c>
      <c r="D89" s="43"/>
      <c r="E89" s="46">
        <v>8</v>
      </c>
      <c r="F89" s="43"/>
      <c r="G89" s="44">
        <v>10</v>
      </c>
    </row>
    <row r="90" spans="1:7" s="42" customFormat="1" ht="10.5" customHeight="1" x14ac:dyDescent="0.25">
      <c r="A90" s="43" t="s">
        <v>129</v>
      </c>
      <c r="B90" s="43"/>
      <c r="C90" s="43" t="s">
        <v>129</v>
      </c>
      <c r="D90" s="43"/>
      <c r="E90" s="46">
        <v>8</v>
      </c>
      <c r="F90" s="43"/>
      <c r="G90" s="44">
        <v>10</v>
      </c>
    </row>
    <row r="91" spans="1:7" s="42" customFormat="1" ht="10.5" customHeight="1" x14ac:dyDescent="0.25">
      <c r="A91" s="43" t="s">
        <v>278</v>
      </c>
      <c r="B91" s="43"/>
      <c r="C91" s="43" t="s">
        <v>126</v>
      </c>
      <c r="D91" s="43"/>
      <c r="E91" s="46">
        <v>8</v>
      </c>
      <c r="F91" s="43"/>
      <c r="G91" s="44">
        <v>8</v>
      </c>
    </row>
    <row r="92" spans="1:7" s="42" customFormat="1" ht="10.5" customHeight="1" x14ac:dyDescent="0.25">
      <c r="A92" s="43"/>
      <c r="B92" s="43"/>
      <c r="C92" s="43" t="s">
        <v>133</v>
      </c>
      <c r="D92" s="43"/>
      <c r="E92" s="46">
        <v>8</v>
      </c>
      <c r="F92" s="43"/>
      <c r="G92" s="44">
        <v>8</v>
      </c>
    </row>
    <row r="93" spans="1:7" s="42" customFormat="1" ht="10.5" customHeight="1" x14ac:dyDescent="0.25">
      <c r="A93" s="43" t="s">
        <v>130</v>
      </c>
      <c r="B93" s="43"/>
      <c r="C93" s="43" t="s">
        <v>130</v>
      </c>
      <c r="D93" s="43"/>
      <c r="E93" s="46">
        <v>8</v>
      </c>
      <c r="F93" s="43"/>
      <c r="G93" s="44">
        <v>8</v>
      </c>
    </row>
    <row r="94" spans="1:7" s="42" customFormat="1" ht="10.5" customHeight="1" x14ac:dyDescent="0.25">
      <c r="A94" s="43" t="s">
        <v>131</v>
      </c>
      <c r="B94" s="43"/>
      <c r="C94" s="43" t="s">
        <v>127</v>
      </c>
      <c r="D94" s="43"/>
      <c r="E94" s="46">
        <v>8</v>
      </c>
      <c r="F94" s="43"/>
      <c r="G94" s="44">
        <v>8</v>
      </c>
    </row>
    <row r="95" spans="1:7" s="42" customFormat="1" ht="10.5" customHeight="1" x14ac:dyDescent="0.25">
      <c r="A95" s="43" t="s">
        <v>231</v>
      </c>
      <c r="B95" s="43"/>
      <c r="C95" s="43" t="s">
        <v>129</v>
      </c>
      <c r="D95" s="43"/>
      <c r="E95" s="46">
        <v>8</v>
      </c>
      <c r="F95" s="43"/>
      <c r="G95" s="44">
        <v>10</v>
      </c>
    </row>
    <row r="96" spans="1:7" s="54" customFormat="1" ht="10.5" customHeight="1" x14ac:dyDescent="0.2">
      <c r="A96" s="43" t="s">
        <v>232</v>
      </c>
      <c r="B96" s="43"/>
      <c r="C96" s="43" t="s">
        <v>132</v>
      </c>
      <c r="D96" s="43"/>
      <c r="E96" s="46">
        <v>10</v>
      </c>
      <c r="F96" s="43"/>
      <c r="G96" s="44">
        <v>10</v>
      </c>
    </row>
    <row r="97" spans="1:7" s="54" customFormat="1" ht="10.5" customHeight="1" x14ac:dyDescent="0.2">
      <c r="A97" s="43" t="s">
        <v>134</v>
      </c>
      <c r="B97" s="43"/>
      <c r="C97" s="43" t="s">
        <v>133</v>
      </c>
      <c r="D97" s="43"/>
      <c r="E97" s="46">
        <v>8</v>
      </c>
      <c r="F97" s="43"/>
      <c r="G97" s="44">
        <v>8</v>
      </c>
    </row>
    <row r="98" spans="1:7" s="54" customFormat="1" ht="10.5" customHeight="1" x14ac:dyDescent="0.2">
      <c r="A98" s="43" t="s">
        <v>135</v>
      </c>
      <c r="B98" s="43"/>
      <c r="C98" s="43" t="s">
        <v>233</v>
      </c>
      <c r="D98" s="43"/>
      <c r="E98" s="46">
        <v>10</v>
      </c>
      <c r="F98" s="43"/>
      <c r="G98" s="44">
        <v>10</v>
      </c>
    </row>
    <row r="99" spans="1:7" s="54" customFormat="1" ht="10.5" customHeight="1" x14ac:dyDescent="0.2">
      <c r="A99" s="43"/>
      <c r="B99" s="43"/>
      <c r="C99" s="43" t="s">
        <v>234</v>
      </c>
      <c r="D99" s="43"/>
      <c r="E99" s="46">
        <v>10</v>
      </c>
      <c r="F99" s="43"/>
      <c r="G99" s="44">
        <v>10</v>
      </c>
    </row>
    <row r="100" spans="1:7" s="54" customFormat="1" ht="10.5" customHeight="1" x14ac:dyDescent="0.2">
      <c r="A100" s="43"/>
      <c r="B100" s="43"/>
      <c r="C100" s="43" t="s">
        <v>235</v>
      </c>
      <c r="D100" s="43"/>
      <c r="E100" s="46">
        <v>10</v>
      </c>
      <c r="F100" s="43"/>
      <c r="G100" s="44">
        <v>10</v>
      </c>
    </row>
    <row r="101" spans="1:7" s="54" customFormat="1" ht="10.5" customHeight="1" x14ac:dyDescent="0.2">
      <c r="A101" s="43"/>
      <c r="B101" s="43"/>
      <c r="C101" s="43" t="s">
        <v>236</v>
      </c>
      <c r="D101" s="43"/>
      <c r="E101" s="46">
        <v>10</v>
      </c>
      <c r="F101" s="43"/>
      <c r="G101" s="44">
        <v>10</v>
      </c>
    </row>
    <row r="102" spans="1:7" s="54" customFormat="1" ht="10.5" customHeight="1" x14ac:dyDescent="0.2">
      <c r="A102" s="43"/>
      <c r="B102" s="43"/>
      <c r="C102" s="43" t="s">
        <v>237</v>
      </c>
      <c r="D102" s="43"/>
      <c r="E102" s="46">
        <v>10</v>
      </c>
      <c r="F102" s="43"/>
      <c r="G102" s="44">
        <v>10</v>
      </c>
    </row>
    <row r="103" spans="1:7" s="54" customFormat="1" ht="10.5" customHeight="1" x14ac:dyDescent="0.2">
      <c r="A103" s="43"/>
      <c r="B103" s="43"/>
      <c r="C103" s="43" t="s">
        <v>238</v>
      </c>
      <c r="D103" s="43"/>
      <c r="E103" s="46">
        <v>10</v>
      </c>
      <c r="F103" s="43"/>
      <c r="G103" s="44">
        <v>10</v>
      </c>
    </row>
    <row r="104" spans="1:7" s="54" customFormat="1" ht="10.5" customHeight="1" x14ac:dyDescent="0.2">
      <c r="A104" s="43" t="s">
        <v>136</v>
      </c>
      <c r="B104" s="43"/>
      <c r="C104" s="43" t="s">
        <v>239</v>
      </c>
      <c r="D104" s="43"/>
      <c r="E104" s="46">
        <v>9</v>
      </c>
      <c r="F104" s="43"/>
      <c r="G104" s="44">
        <v>9</v>
      </c>
    </row>
    <row r="105" spans="1:7" s="54" customFormat="1" ht="10.5" customHeight="1" x14ac:dyDescent="0.2">
      <c r="A105" s="43"/>
      <c r="B105" s="43"/>
      <c r="C105" s="43" t="s">
        <v>240</v>
      </c>
      <c r="D105" s="43"/>
      <c r="E105" s="46">
        <v>9</v>
      </c>
      <c r="F105" s="43"/>
      <c r="G105" s="44">
        <v>9</v>
      </c>
    </row>
    <row r="106" spans="1:7" s="54" customFormat="1" ht="10.5" customHeight="1" x14ac:dyDescent="0.2">
      <c r="A106" s="43"/>
      <c r="B106" s="43"/>
      <c r="C106" s="43" t="s">
        <v>241</v>
      </c>
      <c r="D106" s="43"/>
      <c r="E106" s="46">
        <v>9</v>
      </c>
      <c r="F106" s="43"/>
      <c r="G106" s="44">
        <v>9</v>
      </c>
    </row>
    <row r="107" spans="1:7" s="54" customFormat="1" ht="10.5" customHeight="1" x14ac:dyDescent="0.2">
      <c r="A107" s="43"/>
      <c r="B107" s="43"/>
      <c r="C107" s="43" t="s">
        <v>242</v>
      </c>
      <c r="D107" s="43"/>
      <c r="E107" s="46">
        <v>9</v>
      </c>
      <c r="F107" s="43"/>
      <c r="G107" s="44">
        <v>9</v>
      </c>
    </row>
    <row r="108" spans="1:7" s="54" customFormat="1" ht="10.5" customHeight="1" x14ac:dyDescent="0.2">
      <c r="A108" s="43"/>
      <c r="B108" s="43"/>
      <c r="C108" s="43" t="s">
        <v>243</v>
      </c>
      <c r="D108" s="43"/>
      <c r="E108" s="46">
        <v>9</v>
      </c>
      <c r="F108" s="43"/>
      <c r="G108" s="44">
        <v>9</v>
      </c>
    </row>
    <row r="109" spans="1:7" s="54" customFormat="1" ht="10.5" customHeight="1" x14ac:dyDescent="0.2">
      <c r="A109" s="43" t="s">
        <v>137</v>
      </c>
      <c r="B109" s="43"/>
      <c r="C109" s="43" t="s">
        <v>137</v>
      </c>
      <c r="D109" s="43"/>
      <c r="E109" s="46">
        <v>5</v>
      </c>
      <c r="F109" s="43"/>
      <c r="G109" s="44">
        <v>10</v>
      </c>
    </row>
    <row r="110" spans="1:7" s="54" customFormat="1" ht="10.5" customHeight="1" x14ac:dyDescent="0.2">
      <c r="A110" s="43" t="s">
        <v>138</v>
      </c>
      <c r="B110" s="43"/>
      <c r="C110" s="43" t="s">
        <v>137</v>
      </c>
      <c r="D110" s="43"/>
      <c r="E110" s="46">
        <v>5</v>
      </c>
      <c r="F110" s="43"/>
      <c r="G110" s="44">
        <v>10</v>
      </c>
    </row>
    <row r="111" spans="1:7" s="54" customFormat="1" ht="10.5" customHeight="1" x14ac:dyDescent="0.2">
      <c r="A111" s="43" t="s">
        <v>139</v>
      </c>
      <c r="B111" s="43"/>
      <c r="C111" s="43" t="s">
        <v>139</v>
      </c>
      <c r="D111" s="43"/>
      <c r="E111" s="46">
        <v>10</v>
      </c>
      <c r="F111" s="43"/>
      <c r="G111" s="44">
        <v>10</v>
      </c>
    </row>
    <row r="112" spans="1:7" s="54" customFormat="1" ht="10.5" customHeight="1" x14ac:dyDescent="0.2">
      <c r="A112" s="43" t="s">
        <v>244</v>
      </c>
      <c r="B112" s="43"/>
      <c r="C112" s="43" t="s">
        <v>245</v>
      </c>
      <c r="D112" s="43"/>
      <c r="E112" s="46">
        <v>8</v>
      </c>
      <c r="F112" s="43"/>
      <c r="G112" s="44">
        <v>8</v>
      </c>
    </row>
    <row r="113" spans="1:7" s="54" customFormat="1" ht="10.5" customHeight="1" x14ac:dyDescent="0.2">
      <c r="A113" s="43" t="s">
        <v>141</v>
      </c>
      <c r="B113" s="43"/>
      <c r="C113" s="43" t="s">
        <v>141</v>
      </c>
      <c r="D113" s="43"/>
      <c r="E113" s="46">
        <v>10</v>
      </c>
      <c r="F113" s="43"/>
      <c r="G113" s="44">
        <v>8</v>
      </c>
    </row>
    <row r="114" spans="1:7" s="54" customFormat="1" ht="10.5" customHeight="1" x14ac:dyDescent="0.2">
      <c r="A114" s="43" t="s">
        <v>142</v>
      </c>
      <c r="B114" s="43"/>
      <c r="C114" s="43" t="s">
        <v>142</v>
      </c>
      <c r="D114" s="43"/>
      <c r="E114" s="46">
        <v>8</v>
      </c>
      <c r="F114" s="43"/>
      <c r="G114" s="44">
        <v>10</v>
      </c>
    </row>
    <row r="115" spans="1:7" s="54" customFormat="1" ht="10.5" customHeight="1" x14ac:dyDescent="0.2">
      <c r="A115" s="43" t="s">
        <v>143</v>
      </c>
      <c r="B115" s="43"/>
      <c r="C115" s="43" t="s">
        <v>281</v>
      </c>
      <c r="D115" s="43"/>
      <c r="E115" s="46">
        <v>10</v>
      </c>
      <c r="F115" s="43"/>
      <c r="G115" s="44">
        <v>10</v>
      </c>
    </row>
    <row r="116" spans="1:7" s="54" customFormat="1" ht="10.5" customHeight="1" x14ac:dyDescent="0.2">
      <c r="A116" s="43"/>
      <c r="B116" s="43"/>
      <c r="C116" s="43" t="s">
        <v>149</v>
      </c>
      <c r="D116" s="43"/>
      <c r="E116" s="46">
        <v>9</v>
      </c>
      <c r="F116" s="43"/>
      <c r="G116" s="44">
        <v>9</v>
      </c>
    </row>
    <row r="117" spans="1:7" s="54" customFormat="1" ht="10.5" customHeight="1" x14ac:dyDescent="0.2">
      <c r="A117" s="43" t="s">
        <v>246</v>
      </c>
      <c r="B117" s="43"/>
      <c r="C117" s="43" t="s">
        <v>144</v>
      </c>
      <c r="D117" s="43"/>
      <c r="E117" s="46">
        <v>8</v>
      </c>
      <c r="F117" s="43"/>
      <c r="G117" s="44">
        <v>10</v>
      </c>
    </row>
    <row r="118" spans="1:7" s="54" customFormat="1" ht="10.5" customHeight="1" x14ac:dyDescent="0.2">
      <c r="A118" s="43" t="s">
        <v>145</v>
      </c>
      <c r="B118" s="43"/>
      <c r="C118" s="43" t="s">
        <v>141</v>
      </c>
      <c r="D118" s="43"/>
      <c r="E118" s="46">
        <v>10</v>
      </c>
      <c r="F118" s="43"/>
      <c r="G118" s="44">
        <v>8</v>
      </c>
    </row>
    <row r="119" spans="1:7" s="54" customFormat="1" ht="10.5" customHeight="1" x14ac:dyDescent="0.2">
      <c r="A119" s="43" t="s">
        <v>146</v>
      </c>
      <c r="B119" s="43"/>
      <c r="C119" s="43" t="s">
        <v>146</v>
      </c>
      <c r="D119" s="43"/>
      <c r="E119" s="46">
        <v>10</v>
      </c>
      <c r="F119" s="43"/>
      <c r="G119" s="44">
        <v>10</v>
      </c>
    </row>
    <row r="120" spans="1:7" s="54" customFormat="1" ht="10.5" customHeight="1" x14ac:dyDescent="0.2">
      <c r="A120" s="43" t="s">
        <v>147</v>
      </c>
      <c r="B120" s="43"/>
      <c r="C120" s="43" t="s">
        <v>147</v>
      </c>
      <c r="D120" s="43"/>
      <c r="E120" s="46">
        <v>10</v>
      </c>
      <c r="F120" s="43"/>
      <c r="G120" s="44">
        <v>10</v>
      </c>
    </row>
    <row r="121" spans="1:7" s="54" customFormat="1" ht="10.5" customHeight="1" x14ac:dyDescent="0.2">
      <c r="A121" s="43" t="s">
        <v>148</v>
      </c>
      <c r="B121" s="43"/>
      <c r="C121" s="43" t="s">
        <v>129</v>
      </c>
      <c r="D121" s="43"/>
      <c r="E121" s="46">
        <v>8</v>
      </c>
      <c r="F121" s="43"/>
      <c r="G121" s="44">
        <v>10</v>
      </c>
    </row>
    <row r="122" spans="1:7" s="54" customFormat="1" ht="10.5" customHeight="1" x14ac:dyDescent="0.2">
      <c r="A122" s="43" t="s">
        <v>149</v>
      </c>
      <c r="B122" s="43"/>
      <c r="C122" s="43" t="s">
        <v>149</v>
      </c>
      <c r="D122" s="43"/>
      <c r="E122" s="46">
        <v>9</v>
      </c>
      <c r="F122" s="43"/>
      <c r="G122" s="44">
        <v>9</v>
      </c>
    </row>
    <row r="123" spans="1:7" s="54" customFormat="1" ht="10.5" customHeight="1" x14ac:dyDescent="0.2">
      <c r="A123" s="43" t="s">
        <v>150</v>
      </c>
      <c r="B123" s="43"/>
      <c r="C123" s="43" t="s">
        <v>150</v>
      </c>
      <c r="D123" s="43"/>
      <c r="E123" s="46">
        <v>5</v>
      </c>
      <c r="F123" s="43"/>
      <c r="G123" s="44">
        <v>10</v>
      </c>
    </row>
    <row r="124" spans="1:7" s="54" customFormat="1" ht="10.5" customHeight="1" x14ac:dyDescent="0.2">
      <c r="A124" s="43" t="s">
        <v>151</v>
      </c>
      <c r="B124" s="43"/>
      <c r="C124" s="43" t="s">
        <v>141</v>
      </c>
      <c r="D124" s="43"/>
      <c r="E124" s="46">
        <v>10</v>
      </c>
      <c r="F124" s="43"/>
      <c r="G124" s="44">
        <v>8</v>
      </c>
    </row>
    <row r="125" spans="1:7" s="54" customFormat="1" ht="10.5" customHeight="1" x14ac:dyDescent="0.2">
      <c r="A125" s="43"/>
      <c r="B125" s="43"/>
      <c r="C125" s="43"/>
      <c r="D125" s="43"/>
      <c r="E125" s="46"/>
      <c r="F125" s="43"/>
      <c r="G125" s="44"/>
    </row>
    <row r="126" spans="1:7" ht="10.5" customHeight="1" x14ac:dyDescent="0.25">
      <c r="A126" s="42" t="s">
        <v>152</v>
      </c>
      <c r="B126" s="42"/>
      <c r="C126" s="42"/>
      <c r="D126" s="42"/>
      <c r="E126" s="46"/>
      <c r="F126" s="43"/>
      <c r="G126" s="44"/>
    </row>
    <row r="127" spans="1:7" s="54" customFormat="1" ht="10.5" customHeight="1" x14ac:dyDescent="0.2">
      <c r="A127" s="43" t="s">
        <v>153</v>
      </c>
      <c r="B127" s="43"/>
      <c r="C127" s="43" t="s">
        <v>247</v>
      </c>
      <c r="D127" s="43"/>
      <c r="E127" s="46">
        <v>8</v>
      </c>
      <c r="F127" s="43"/>
      <c r="G127" s="44">
        <v>8</v>
      </c>
    </row>
    <row r="128" spans="1:7" s="54" customFormat="1" ht="10.5" customHeight="1" x14ac:dyDescent="0.2">
      <c r="A128" s="43" t="s">
        <v>154</v>
      </c>
      <c r="B128" s="43"/>
      <c r="C128" s="43" t="s">
        <v>248</v>
      </c>
      <c r="D128" s="43"/>
      <c r="E128" s="46">
        <v>10</v>
      </c>
      <c r="F128" s="43"/>
      <c r="G128" s="44">
        <v>10</v>
      </c>
    </row>
    <row r="129" spans="1:7" s="54" customFormat="1" ht="10.5" customHeight="1" x14ac:dyDescent="0.2">
      <c r="A129" s="43"/>
      <c r="B129" s="43"/>
      <c r="C129" s="43" t="s">
        <v>249</v>
      </c>
      <c r="D129" s="43"/>
      <c r="E129" s="46">
        <v>10</v>
      </c>
      <c r="F129" s="43"/>
      <c r="G129" s="44">
        <v>10</v>
      </c>
    </row>
    <row r="130" spans="1:7" s="54" customFormat="1" ht="10.5" customHeight="1" x14ac:dyDescent="0.2">
      <c r="A130" s="43"/>
      <c r="B130" s="43"/>
      <c r="C130" s="43" t="s">
        <v>250</v>
      </c>
      <c r="D130" s="43"/>
      <c r="E130" s="46">
        <v>10</v>
      </c>
      <c r="F130" s="43"/>
      <c r="G130" s="44">
        <v>10</v>
      </c>
    </row>
    <row r="131" spans="1:7" s="54" customFormat="1" ht="10.5" customHeight="1" x14ac:dyDescent="0.2">
      <c r="A131" s="43" t="s">
        <v>251</v>
      </c>
      <c r="B131" s="43"/>
      <c r="C131" s="43" t="s">
        <v>252</v>
      </c>
      <c r="D131" s="43"/>
      <c r="E131" s="46">
        <v>10</v>
      </c>
      <c r="F131" s="43"/>
      <c r="G131" s="44">
        <v>10</v>
      </c>
    </row>
    <row r="132" spans="1:7" ht="10.5" customHeight="1" x14ac:dyDescent="0.25">
      <c r="A132" s="43" t="s">
        <v>156</v>
      </c>
      <c r="B132" s="43"/>
      <c r="C132" s="43" t="s">
        <v>247</v>
      </c>
      <c r="D132" s="43"/>
      <c r="E132" s="46">
        <v>8</v>
      </c>
      <c r="F132" s="43"/>
      <c r="G132" s="44">
        <v>8</v>
      </c>
    </row>
    <row r="133" spans="1:7" ht="10.5" customHeight="1" x14ac:dyDescent="0.25">
      <c r="A133" s="43" t="s">
        <v>157</v>
      </c>
      <c r="B133" s="43"/>
      <c r="C133" s="43" t="s">
        <v>247</v>
      </c>
      <c r="D133" s="43"/>
      <c r="E133" s="46">
        <v>8</v>
      </c>
      <c r="F133" s="43"/>
      <c r="G133" s="44">
        <v>8</v>
      </c>
    </row>
    <row r="134" spans="1:7" ht="10.5" customHeight="1" x14ac:dyDescent="0.25">
      <c r="A134" s="43" t="s">
        <v>158</v>
      </c>
      <c r="B134" s="43"/>
      <c r="C134" s="43" t="s">
        <v>158</v>
      </c>
      <c r="D134" s="43"/>
      <c r="E134" s="46">
        <v>10</v>
      </c>
      <c r="F134" s="43"/>
      <c r="G134" s="44">
        <v>10</v>
      </c>
    </row>
    <row r="135" spans="1:7" ht="10.5" customHeight="1" x14ac:dyDescent="0.25">
      <c r="A135" s="43" t="s">
        <v>159</v>
      </c>
      <c r="B135" s="43"/>
      <c r="C135" s="43" t="s">
        <v>247</v>
      </c>
      <c r="D135" s="43"/>
      <c r="E135" s="46">
        <v>8</v>
      </c>
      <c r="F135" s="43"/>
      <c r="G135" s="44">
        <v>8</v>
      </c>
    </row>
    <row r="136" spans="1:7" ht="10.5" customHeight="1" x14ac:dyDescent="0.25">
      <c r="A136" s="43" t="s">
        <v>160</v>
      </c>
      <c r="B136" s="43"/>
      <c r="C136" s="43" t="s">
        <v>158</v>
      </c>
      <c r="D136" s="43"/>
      <c r="E136" s="46">
        <v>10</v>
      </c>
      <c r="F136" s="43"/>
      <c r="G136" s="44">
        <v>10</v>
      </c>
    </row>
    <row r="137" spans="1:7" ht="10.5" customHeight="1" x14ac:dyDescent="0.25">
      <c r="A137" s="43" t="s">
        <v>161</v>
      </c>
      <c r="B137" s="43"/>
      <c r="C137" s="43" t="s">
        <v>247</v>
      </c>
      <c r="D137" s="43"/>
      <c r="E137" s="46">
        <v>8</v>
      </c>
      <c r="F137" s="43"/>
      <c r="G137" s="44">
        <v>8</v>
      </c>
    </row>
    <row r="138" spans="1:7" ht="10.5" customHeight="1" x14ac:dyDescent="0.25">
      <c r="A138" s="43" t="s">
        <v>162</v>
      </c>
      <c r="B138" s="43"/>
      <c r="C138" s="43" t="s">
        <v>253</v>
      </c>
      <c r="D138" s="43"/>
      <c r="E138" s="46">
        <v>10</v>
      </c>
      <c r="F138" s="43"/>
      <c r="G138" s="44">
        <v>10</v>
      </c>
    </row>
    <row r="139" spans="1:7" ht="10.5" customHeight="1" x14ac:dyDescent="0.25">
      <c r="A139" s="43" t="s">
        <v>163</v>
      </c>
      <c r="B139" s="43"/>
      <c r="C139" s="43" t="s">
        <v>247</v>
      </c>
      <c r="D139" s="43"/>
      <c r="E139" s="46">
        <v>8</v>
      </c>
      <c r="F139" s="43"/>
      <c r="G139" s="44">
        <v>8</v>
      </c>
    </row>
    <row r="140" spans="1:7" ht="10.5" customHeight="1" x14ac:dyDescent="0.25">
      <c r="A140" s="43" t="s">
        <v>164</v>
      </c>
      <c r="B140" s="43"/>
      <c r="C140" s="43" t="s">
        <v>247</v>
      </c>
      <c r="D140" s="43"/>
      <c r="E140" s="46">
        <v>8</v>
      </c>
      <c r="F140" s="43"/>
      <c r="G140" s="44">
        <v>8</v>
      </c>
    </row>
    <row r="141" spans="1:7" s="42" customFormat="1" ht="10.5" customHeight="1" x14ac:dyDescent="0.25">
      <c r="A141" s="43" t="s">
        <v>165</v>
      </c>
      <c r="B141" s="43"/>
      <c r="C141" s="43" t="s">
        <v>247</v>
      </c>
      <c r="D141" s="43"/>
      <c r="E141" s="46">
        <v>8</v>
      </c>
      <c r="F141" s="43"/>
      <c r="G141" s="44">
        <v>8</v>
      </c>
    </row>
    <row r="142" spans="1:7" ht="10.5" customHeight="1" x14ac:dyDescent="0.25">
      <c r="A142" s="43" t="s">
        <v>279</v>
      </c>
      <c r="B142" s="43"/>
      <c r="C142" s="43" t="s">
        <v>247</v>
      </c>
      <c r="D142" s="43"/>
      <c r="E142" s="46">
        <v>8</v>
      </c>
      <c r="F142" s="43"/>
      <c r="G142" s="44">
        <v>8</v>
      </c>
    </row>
    <row r="143" spans="1:7" ht="10.5" customHeight="1" x14ac:dyDescent="0.25">
      <c r="A143" s="43" t="s">
        <v>167</v>
      </c>
      <c r="B143" s="43"/>
      <c r="C143" s="43" t="s">
        <v>247</v>
      </c>
      <c r="D143" s="43"/>
      <c r="E143" s="46">
        <v>8</v>
      </c>
      <c r="F143" s="43"/>
      <c r="G143" s="44">
        <v>8</v>
      </c>
    </row>
    <row r="144" spans="1:7" ht="10.5" customHeight="1" x14ac:dyDescent="0.25">
      <c r="A144" s="43"/>
      <c r="B144" s="43"/>
      <c r="C144" s="55"/>
      <c r="D144" s="55"/>
      <c r="E144" s="46"/>
      <c r="F144" s="43"/>
      <c r="G144" s="44"/>
    </row>
    <row r="145" spans="1:7" ht="10.5" customHeight="1" x14ac:dyDescent="0.25">
      <c r="A145" s="42" t="s">
        <v>254</v>
      </c>
      <c r="B145" s="42"/>
      <c r="C145" s="42"/>
      <c r="D145" s="42"/>
      <c r="E145" s="46"/>
      <c r="F145" s="43"/>
      <c r="G145" s="44"/>
    </row>
    <row r="146" spans="1:7" ht="10.5" customHeight="1" x14ac:dyDescent="0.25">
      <c r="A146" s="43" t="s">
        <v>170</v>
      </c>
      <c r="B146" s="43"/>
      <c r="C146" s="43" t="s">
        <v>170</v>
      </c>
      <c r="D146" s="43"/>
      <c r="E146" s="46">
        <v>10</v>
      </c>
      <c r="F146" s="43"/>
      <c r="G146" s="44">
        <v>10</v>
      </c>
    </row>
    <row r="147" spans="1:7" ht="10.5" customHeight="1" x14ac:dyDescent="0.25">
      <c r="A147" s="43"/>
      <c r="B147" s="43"/>
      <c r="C147" s="43" t="s">
        <v>181</v>
      </c>
      <c r="D147" s="43"/>
      <c r="E147" s="46">
        <v>8</v>
      </c>
      <c r="F147" s="43"/>
      <c r="G147" s="44">
        <v>8</v>
      </c>
    </row>
    <row r="148" spans="1:7" s="54" customFormat="1" ht="10.5" customHeight="1" x14ac:dyDescent="0.2">
      <c r="A148" s="43" t="s">
        <v>171</v>
      </c>
      <c r="B148" s="43"/>
      <c r="C148" s="43" t="s">
        <v>175</v>
      </c>
      <c r="D148" s="43"/>
      <c r="E148" s="46">
        <v>10</v>
      </c>
      <c r="F148" s="43"/>
      <c r="G148" s="44">
        <v>10</v>
      </c>
    </row>
    <row r="149" spans="1:7" s="54" customFormat="1" ht="10.5" customHeight="1" x14ac:dyDescent="0.2">
      <c r="A149" s="43"/>
      <c r="B149" s="43"/>
      <c r="C149" s="43" t="s">
        <v>177</v>
      </c>
      <c r="D149" s="43"/>
      <c r="E149" s="46">
        <v>10</v>
      </c>
      <c r="F149" s="43"/>
      <c r="G149" s="44">
        <v>10</v>
      </c>
    </row>
    <row r="150" spans="1:7" s="54" customFormat="1" ht="10.5" customHeight="1" x14ac:dyDescent="0.2">
      <c r="A150" s="43" t="s">
        <v>172</v>
      </c>
      <c r="B150" s="43"/>
      <c r="C150" s="43" t="s">
        <v>172</v>
      </c>
      <c r="D150" s="43"/>
      <c r="E150" s="46">
        <v>8</v>
      </c>
      <c r="F150" s="43"/>
      <c r="G150" s="44">
        <v>10</v>
      </c>
    </row>
    <row r="151" spans="1:7" s="54" customFormat="1" ht="10.5" customHeight="1" x14ac:dyDescent="0.2">
      <c r="A151" s="43"/>
      <c r="B151" s="43"/>
      <c r="C151" s="43" t="s">
        <v>182</v>
      </c>
      <c r="D151" s="43"/>
      <c r="E151" s="46">
        <v>10</v>
      </c>
      <c r="F151" s="43"/>
      <c r="G151" s="44">
        <v>10</v>
      </c>
    </row>
    <row r="152" spans="1:7" s="54" customFormat="1" ht="10.5" customHeight="1" x14ac:dyDescent="0.2">
      <c r="A152" s="43" t="s">
        <v>173</v>
      </c>
      <c r="B152" s="43"/>
      <c r="C152" s="43" t="s">
        <v>255</v>
      </c>
      <c r="D152" s="43"/>
      <c r="E152" s="46">
        <v>9</v>
      </c>
      <c r="F152" s="43"/>
      <c r="G152" s="44">
        <v>9</v>
      </c>
    </row>
    <row r="153" spans="1:7" s="54" customFormat="1" ht="10.5" customHeight="1" x14ac:dyDescent="0.2">
      <c r="A153" s="43" t="s">
        <v>174</v>
      </c>
      <c r="B153" s="43"/>
      <c r="C153" s="43" t="s">
        <v>174</v>
      </c>
      <c r="D153" s="43"/>
      <c r="E153" s="46">
        <v>10</v>
      </c>
      <c r="F153" s="43"/>
      <c r="G153" s="44">
        <v>10</v>
      </c>
    </row>
    <row r="154" spans="1:7" s="54" customFormat="1" ht="10.5" customHeight="1" x14ac:dyDescent="0.2">
      <c r="A154" s="43"/>
      <c r="B154" s="43"/>
      <c r="C154" s="43" t="s">
        <v>178</v>
      </c>
      <c r="D154" s="43"/>
      <c r="E154" s="46">
        <v>10</v>
      </c>
      <c r="F154" s="43"/>
      <c r="G154" s="44">
        <v>10</v>
      </c>
    </row>
    <row r="155" spans="1:7" s="54" customFormat="1" ht="10.5" customHeight="1" x14ac:dyDescent="0.2">
      <c r="A155" s="43" t="s">
        <v>175</v>
      </c>
      <c r="B155" s="43"/>
      <c r="C155" s="43" t="s">
        <v>175</v>
      </c>
      <c r="D155" s="43"/>
      <c r="E155" s="46">
        <v>10</v>
      </c>
      <c r="F155" s="43"/>
      <c r="G155" s="44">
        <v>10</v>
      </c>
    </row>
    <row r="156" spans="1:7" s="54" customFormat="1" ht="10.5" customHeight="1" x14ac:dyDescent="0.2">
      <c r="A156" s="43" t="s">
        <v>176</v>
      </c>
      <c r="B156" s="43"/>
      <c r="C156" s="43" t="s">
        <v>176</v>
      </c>
      <c r="D156" s="43"/>
      <c r="E156" s="46">
        <v>10</v>
      </c>
      <c r="F156" s="43"/>
      <c r="G156" s="44">
        <v>10</v>
      </c>
    </row>
    <row r="157" spans="1:7" s="54" customFormat="1" ht="10.5" customHeight="1" x14ac:dyDescent="0.2">
      <c r="A157" s="43" t="s">
        <v>177</v>
      </c>
      <c r="B157" s="43"/>
      <c r="C157" s="43" t="s">
        <v>256</v>
      </c>
      <c r="D157" s="43"/>
      <c r="E157" s="46">
        <v>10</v>
      </c>
      <c r="F157" s="43"/>
      <c r="G157" s="44">
        <v>10</v>
      </c>
    </row>
    <row r="158" spans="1:7" s="54" customFormat="1" ht="10.5" customHeight="1" x14ac:dyDescent="0.2">
      <c r="A158" s="43" t="s">
        <v>179</v>
      </c>
      <c r="B158" s="43"/>
      <c r="C158" s="43" t="s">
        <v>179</v>
      </c>
      <c r="D158" s="43"/>
      <c r="E158" s="46">
        <v>10</v>
      </c>
      <c r="F158" s="43"/>
      <c r="G158" s="44">
        <v>10</v>
      </c>
    </row>
    <row r="159" spans="1:7" s="54" customFormat="1" ht="10.5" customHeight="1" x14ac:dyDescent="0.2">
      <c r="A159" s="43" t="s">
        <v>180</v>
      </c>
      <c r="B159" s="43"/>
      <c r="C159" s="43" t="s">
        <v>257</v>
      </c>
      <c r="D159" s="43"/>
      <c r="E159" s="46">
        <v>10</v>
      </c>
      <c r="F159" s="43"/>
      <c r="G159" s="44">
        <v>10</v>
      </c>
    </row>
    <row r="160" spans="1:7" s="54" customFormat="1" ht="10.5" customHeight="1" x14ac:dyDescent="0.2">
      <c r="A160" s="43"/>
      <c r="B160" s="43"/>
      <c r="C160" s="43" t="s">
        <v>256</v>
      </c>
      <c r="D160" s="43"/>
      <c r="E160" s="46">
        <v>10</v>
      </c>
      <c r="F160" s="43"/>
      <c r="G160" s="44">
        <v>10</v>
      </c>
    </row>
    <row r="161" spans="1:7" s="54" customFormat="1" ht="10.5" customHeight="1" x14ac:dyDescent="0.2">
      <c r="A161" s="43"/>
      <c r="B161" s="43"/>
      <c r="C161" s="43" t="s">
        <v>180</v>
      </c>
      <c r="D161" s="43"/>
      <c r="E161" s="46">
        <v>10</v>
      </c>
      <c r="F161" s="43"/>
      <c r="G161" s="44">
        <v>10</v>
      </c>
    </row>
    <row r="162" spans="1:7" s="54" customFormat="1" ht="10.5" customHeight="1" x14ac:dyDescent="0.2">
      <c r="A162" s="43" t="s">
        <v>258</v>
      </c>
      <c r="B162" s="43"/>
      <c r="C162" s="43" t="s">
        <v>178</v>
      </c>
      <c r="D162" s="43"/>
      <c r="E162" s="46">
        <v>10</v>
      </c>
      <c r="F162" s="43"/>
      <c r="G162" s="44">
        <v>10</v>
      </c>
    </row>
    <row r="163" spans="1:7" s="54" customFormat="1" ht="10.5" customHeight="1" x14ac:dyDescent="0.2">
      <c r="A163" s="43"/>
      <c r="B163" s="43"/>
      <c r="C163" s="43" t="s">
        <v>181</v>
      </c>
      <c r="D163" s="43"/>
      <c r="E163" s="46">
        <v>8</v>
      </c>
      <c r="F163" s="43"/>
      <c r="G163" s="44">
        <v>8</v>
      </c>
    </row>
    <row r="164" spans="1:7" s="54" customFormat="1" ht="10.5" customHeight="1" x14ac:dyDescent="0.2">
      <c r="A164" s="43"/>
      <c r="B164" s="43"/>
      <c r="C164" s="43" t="s">
        <v>182</v>
      </c>
      <c r="D164" s="43"/>
      <c r="E164" s="46">
        <v>10</v>
      </c>
      <c r="F164" s="43"/>
      <c r="G164" s="44">
        <v>10</v>
      </c>
    </row>
    <row r="165" spans="1:7" s="54" customFormat="1" ht="10.5" customHeight="1" x14ac:dyDescent="0.2">
      <c r="A165" s="43" t="s">
        <v>182</v>
      </c>
      <c r="B165" s="43"/>
      <c r="C165" s="43" t="s">
        <v>169</v>
      </c>
      <c r="D165" s="43"/>
      <c r="E165" s="46">
        <v>10</v>
      </c>
      <c r="F165" s="43"/>
      <c r="G165" s="44">
        <v>10</v>
      </c>
    </row>
    <row r="166" spans="1:7" s="54" customFormat="1" ht="10.5" customHeight="1" x14ac:dyDescent="0.2">
      <c r="A166" s="43"/>
      <c r="B166" s="43"/>
      <c r="C166" s="43" t="s">
        <v>174</v>
      </c>
      <c r="D166" s="43"/>
      <c r="E166" s="46">
        <v>10</v>
      </c>
      <c r="F166" s="43"/>
      <c r="G166" s="44">
        <v>10</v>
      </c>
    </row>
    <row r="167" spans="1:7" s="54" customFormat="1" ht="10.5" customHeight="1" x14ac:dyDescent="0.2">
      <c r="A167" s="43"/>
      <c r="B167" s="43"/>
      <c r="C167" s="43" t="s">
        <v>178</v>
      </c>
      <c r="D167" s="43"/>
      <c r="E167" s="46">
        <v>10</v>
      </c>
      <c r="F167" s="43"/>
      <c r="G167" s="44">
        <v>10</v>
      </c>
    </row>
    <row r="168" spans="1:7" s="54" customFormat="1" ht="10.5" customHeight="1" x14ac:dyDescent="0.2">
      <c r="A168" s="43"/>
      <c r="B168" s="43"/>
      <c r="C168" s="43" t="s">
        <v>181</v>
      </c>
      <c r="D168" s="43"/>
      <c r="E168" s="46">
        <v>8</v>
      </c>
      <c r="F168" s="43"/>
      <c r="G168" s="44">
        <v>8</v>
      </c>
    </row>
    <row r="169" spans="1:7" s="54" customFormat="1" ht="10.5" customHeight="1" x14ac:dyDescent="0.2">
      <c r="A169" s="43"/>
      <c r="B169" s="43"/>
      <c r="C169" s="43" t="s">
        <v>182</v>
      </c>
      <c r="D169" s="43"/>
      <c r="E169" s="46">
        <v>10</v>
      </c>
      <c r="F169" s="43"/>
      <c r="G169" s="44">
        <v>10</v>
      </c>
    </row>
    <row r="170" spans="1:7" s="54" customFormat="1" ht="10.5" customHeight="1" x14ac:dyDescent="0.2">
      <c r="A170" s="43"/>
      <c r="B170" s="43"/>
      <c r="C170" s="43" t="s">
        <v>184</v>
      </c>
      <c r="D170" s="43"/>
      <c r="E170" s="46">
        <v>10</v>
      </c>
      <c r="F170" s="43"/>
      <c r="G170" s="44">
        <v>10</v>
      </c>
    </row>
    <row r="171" spans="1:7" s="54" customFormat="1" ht="10.5" customHeight="1" x14ac:dyDescent="0.2">
      <c r="A171" s="43" t="s">
        <v>183</v>
      </c>
      <c r="B171" s="43"/>
      <c r="C171" s="43" t="s">
        <v>255</v>
      </c>
      <c r="D171" s="43"/>
      <c r="E171" s="46">
        <v>9</v>
      </c>
      <c r="F171" s="43"/>
      <c r="G171" s="44">
        <v>9</v>
      </c>
    </row>
    <row r="172" spans="1:7" s="54" customFormat="1" ht="10.5" customHeight="1" x14ac:dyDescent="0.2">
      <c r="A172" s="43" t="s">
        <v>184</v>
      </c>
      <c r="B172" s="43"/>
      <c r="C172" s="43" t="s">
        <v>184</v>
      </c>
      <c r="D172" s="43"/>
      <c r="E172" s="46">
        <v>10</v>
      </c>
      <c r="F172" s="43"/>
      <c r="G172" s="44">
        <v>10</v>
      </c>
    </row>
    <row r="173" spans="1:7" s="54" customFormat="1" ht="10.5" customHeight="1" x14ac:dyDescent="0.2">
      <c r="A173" s="43" t="s">
        <v>185</v>
      </c>
      <c r="B173" s="43"/>
      <c r="C173" s="43" t="s">
        <v>185</v>
      </c>
      <c r="D173" s="43"/>
      <c r="E173" s="46">
        <v>10</v>
      </c>
      <c r="F173" s="43"/>
      <c r="G173" s="44">
        <v>10</v>
      </c>
    </row>
    <row r="174" spans="1:7" s="54" customFormat="1" ht="10.5" customHeight="1" x14ac:dyDescent="0.2">
      <c r="A174" s="43"/>
      <c r="B174" s="43"/>
      <c r="C174" s="43"/>
      <c r="D174" s="43"/>
      <c r="E174" s="46"/>
      <c r="F174" s="43"/>
      <c r="G174" s="44"/>
    </row>
    <row r="175" spans="1:7" ht="10.5" customHeight="1" x14ac:dyDescent="0.25">
      <c r="A175" s="42" t="s">
        <v>186</v>
      </c>
      <c r="B175" s="42"/>
      <c r="C175" s="42"/>
      <c r="D175" s="42"/>
      <c r="E175" s="46"/>
      <c r="F175" s="43"/>
      <c r="G175" s="44"/>
    </row>
    <row r="176" spans="1:7" s="54" customFormat="1" ht="10.5" customHeight="1" x14ac:dyDescent="0.2">
      <c r="A176" s="43" t="s">
        <v>187</v>
      </c>
      <c r="B176" s="43"/>
      <c r="C176" s="43" t="s">
        <v>187</v>
      </c>
      <c r="D176" s="43"/>
      <c r="E176" s="46">
        <v>8</v>
      </c>
      <c r="F176" s="43"/>
      <c r="G176" s="44">
        <v>8</v>
      </c>
    </row>
    <row r="177" spans="1:7" s="54" customFormat="1" ht="10.5" customHeight="1" x14ac:dyDescent="0.2">
      <c r="A177" s="43" t="s">
        <v>188</v>
      </c>
      <c r="B177" s="43"/>
      <c r="C177" s="43" t="s">
        <v>187</v>
      </c>
      <c r="D177" s="43"/>
      <c r="E177" s="46">
        <v>8</v>
      </c>
      <c r="F177" s="43"/>
      <c r="G177" s="44">
        <v>8</v>
      </c>
    </row>
    <row r="178" spans="1:7" s="54" customFormat="1" ht="10.5" customHeight="1" x14ac:dyDescent="0.2">
      <c r="A178" s="43" t="s">
        <v>189</v>
      </c>
      <c r="B178" s="43"/>
      <c r="C178" s="43" t="s">
        <v>189</v>
      </c>
      <c r="D178" s="43"/>
      <c r="E178" s="46">
        <v>6</v>
      </c>
      <c r="F178" s="43"/>
      <c r="G178" s="44">
        <v>10</v>
      </c>
    </row>
    <row r="179" spans="1:7" s="54" customFormat="1" ht="10.5" customHeight="1" x14ac:dyDescent="0.2">
      <c r="A179" s="43" t="s">
        <v>190</v>
      </c>
      <c r="B179" s="43"/>
      <c r="C179" s="43" t="s">
        <v>259</v>
      </c>
      <c r="D179" s="43"/>
      <c r="E179" s="46">
        <v>10</v>
      </c>
      <c r="F179" s="43"/>
      <c r="G179" s="44">
        <v>10</v>
      </c>
    </row>
    <row r="180" spans="1:7" s="54" customFormat="1" ht="10.5" customHeight="1" x14ac:dyDescent="0.2">
      <c r="A180" s="43" t="s">
        <v>191</v>
      </c>
      <c r="B180" s="43"/>
      <c r="C180" s="43" t="s">
        <v>187</v>
      </c>
      <c r="D180" s="43"/>
      <c r="E180" s="46">
        <v>8</v>
      </c>
      <c r="F180" s="43"/>
      <c r="G180" s="44">
        <v>8</v>
      </c>
    </row>
    <row r="181" spans="1:7" s="54" customFormat="1" ht="9" customHeight="1" x14ac:dyDescent="0.2">
      <c r="A181" s="43" t="s">
        <v>192</v>
      </c>
      <c r="B181" s="43"/>
      <c r="C181" s="43" t="s">
        <v>192</v>
      </c>
      <c r="D181" s="43"/>
      <c r="E181" s="46">
        <v>10</v>
      </c>
      <c r="F181" s="43"/>
      <c r="G181" s="44">
        <v>10</v>
      </c>
    </row>
    <row r="182" spans="1:7" s="56" customFormat="1" ht="10.5" customHeight="1" x14ac:dyDescent="0.2">
      <c r="A182" s="43" t="s">
        <v>260</v>
      </c>
      <c r="B182" s="43"/>
      <c r="C182" s="43" t="s">
        <v>193</v>
      </c>
      <c r="D182" s="43"/>
      <c r="E182" s="46">
        <v>10</v>
      </c>
      <c r="F182" s="43"/>
      <c r="G182" s="44">
        <v>10</v>
      </c>
    </row>
    <row r="183" spans="1:7" s="54" customFormat="1" ht="10.5" customHeight="1" x14ac:dyDescent="0.2">
      <c r="A183" s="43" t="s">
        <v>194</v>
      </c>
      <c r="B183" s="43"/>
      <c r="C183" s="43" t="s">
        <v>194</v>
      </c>
      <c r="D183" s="43"/>
      <c r="E183" s="46">
        <v>9</v>
      </c>
      <c r="F183" s="43"/>
      <c r="G183" s="44">
        <v>9</v>
      </c>
    </row>
    <row r="184" spans="1:7" s="54" customFormat="1" ht="10.5" customHeight="1" x14ac:dyDescent="0.2">
      <c r="A184" s="43" t="s">
        <v>195</v>
      </c>
      <c r="B184" s="43"/>
      <c r="C184" s="43" t="s">
        <v>224</v>
      </c>
      <c r="D184" s="43"/>
      <c r="E184" s="46">
        <v>10</v>
      </c>
      <c r="F184" s="43"/>
      <c r="G184" s="44">
        <v>10</v>
      </c>
    </row>
    <row r="185" spans="1:7" s="54" customFormat="1" ht="9" customHeight="1" x14ac:dyDescent="0.2">
      <c r="A185" s="43"/>
      <c r="B185" s="43"/>
      <c r="C185" s="43"/>
      <c r="D185" s="43"/>
      <c r="E185" s="46"/>
      <c r="F185" s="43"/>
      <c r="G185" s="46"/>
    </row>
    <row r="186" spans="1:7" ht="10.5" customHeight="1" x14ac:dyDescent="0.25">
      <c r="A186" s="47" t="s">
        <v>261</v>
      </c>
      <c r="B186" s="42"/>
      <c r="E186" s="42"/>
      <c r="F186" s="42"/>
      <c r="G186" s="42"/>
    </row>
    <row r="187" spans="1:7" ht="10.5" customHeight="1" x14ac:dyDescent="0.25">
      <c r="A187" s="47" t="s">
        <v>282</v>
      </c>
      <c r="B187" s="43"/>
      <c r="E187" s="43"/>
      <c r="F187" s="43"/>
      <c r="G187" s="43"/>
    </row>
    <row r="188" spans="1:7" ht="10.5" customHeight="1" x14ac:dyDescent="0.25">
      <c r="A188" s="43"/>
      <c r="B188" s="43"/>
      <c r="C188" s="43"/>
      <c r="D188" s="43"/>
      <c r="E188" s="43"/>
      <c r="F188" s="43"/>
      <c r="G188" s="43"/>
    </row>
    <row r="189" spans="1:7" ht="10.5" customHeight="1" x14ac:dyDescent="0.25">
      <c r="A189" s="43"/>
      <c r="B189" s="43"/>
      <c r="C189" s="43"/>
      <c r="D189" s="43"/>
      <c r="E189" s="43"/>
      <c r="F189" s="43"/>
      <c r="G189" s="43"/>
    </row>
    <row r="190" spans="1:7" s="42" customFormat="1" ht="10.5" customHeight="1" x14ac:dyDescent="0.25">
      <c r="A190" s="43"/>
      <c r="B190" s="43"/>
      <c r="C190" s="43"/>
      <c r="D190" s="43"/>
      <c r="E190" s="43"/>
      <c r="F190" s="43"/>
      <c r="G190" s="43"/>
    </row>
    <row r="191" spans="1:7" s="42" customFormat="1" ht="10.5" customHeight="1" x14ac:dyDescent="0.25"/>
    <row r="192" spans="1:7" ht="10.5" customHeight="1" x14ac:dyDescent="0.25">
      <c r="A192" s="42"/>
      <c r="B192" s="42"/>
      <c r="C192" s="42"/>
      <c r="D192" s="42"/>
      <c r="E192" s="42"/>
      <c r="F192" s="42"/>
      <c r="G192" s="42"/>
    </row>
    <row r="193" spans="1:7" ht="10.5" customHeight="1" x14ac:dyDescent="0.25">
      <c r="A193" s="43"/>
      <c r="B193" s="43"/>
      <c r="C193" s="43"/>
      <c r="D193" s="43"/>
      <c r="E193" s="43"/>
      <c r="F193" s="43"/>
      <c r="G193" s="43"/>
    </row>
    <row r="194" spans="1:7" ht="10.5" customHeight="1" x14ac:dyDescent="0.25">
      <c r="A194" s="43"/>
      <c r="B194" s="43"/>
      <c r="C194" s="43"/>
      <c r="D194" s="43"/>
      <c r="E194" s="43"/>
      <c r="F194" s="43"/>
      <c r="G194" s="43"/>
    </row>
    <row r="195" spans="1:7" ht="10.5" customHeight="1" x14ac:dyDescent="0.25">
      <c r="A195" s="43"/>
      <c r="B195" s="43"/>
      <c r="C195" s="43"/>
      <c r="D195" s="43"/>
      <c r="E195" s="43"/>
      <c r="F195" s="43"/>
      <c r="G195" s="43"/>
    </row>
    <row r="196" spans="1:7" ht="10.5" customHeight="1" x14ac:dyDescent="0.25">
      <c r="A196" s="43"/>
      <c r="B196" s="43"/>
      <c r="C196" s="43"/>
      <c r="D196" s="43"/>
      <c r="E196" s="43"/>
      <c r="F196" s="43"/>
      <c r="G196" s="43"/>
    </row>
    <row r="197" spans="1:7" ht="10.5" customHeight="1" x14ac:dyDescent="0.25">
      <c r="A197" s="43"/>
      <c r="B197" s="43"/>
      <c r="C197" s="43"/>
      <c r="D197" s="43"/>
      <c r="E197" s="43"/>
      <c r="F197" s="43"/>
      <c r="G197" s="43"/>
    </row>
    <row r="198" spans="1:7" ht="10.5" customHeight="1" x14ac:dyDescent="0.25">
      <c r="A198" s="43"/>
      <c r="B198" s="43"/>
      <c r="C198" s="43"/>
      <c r="D198" s="43"/>
      <c r="E198" s="43"/>
      <c r="F198" s="43"/>
      <c r="G198" s="43"/>
    </row>
    <row r="199" spans="1:7" ht="10.5" customHeight="1" x14ac:dyDescent="0.25">
      <c r="A199" s="43"/>
      <c r="B199" s="43"/>
      <c r="C199" s="43"/>
      <c r="D199" s="43"/>
      <c r="E199" s="43"/>
      <c r="F199" s="43"/>
      <c r="G199" s="43"/>
    </row>
    <row r="200" spans="1:7" ht="10.5" customHeight="1" x14ac:dyDescent="0.25">
      <c r="A200" s="43"/>
      <c r="B200" s="43"/>
      <c r="C200" s="43"/>
      <c r="D200" s="43"/>
      <c r="E200" s="43"/>
      <c r="F200" s="43"/>
      <c r="G200" s="43"/>
    </row>
    <row r="201" spans="1:7" ht="10.5" customHeight="1" x14ac:dyDescent="0.25">
      <c r="A201" s="43"/>
      <c r="B201" s="43"/>
      <c r="C201" s="43"/>
      <c r="D201" s="43"/>
      <c r="E201" s="43"/>
      <c r="F201" s="43"/>
      <c r="G201" s="43"/>
    </row>
    <row r="202" spans="1:7" ht="10.5" customHeight="1" x14ac:dyDescent="0.25">
      <c r="A202" s="43"/>
      <c r="B202" s="57"/>
      <c r="C202" s="43"/>
      <c r="D202" s="43"/>
      <c r="E202" s="43"/>
      <c r="F202" s="58"/>
    </row>
    <row r="203" spans="1:7" ht="10.5" customHeight="1" x14ac:dyDescent="0.25">
      <c r="A203" s="43"/>
      <c r="B203" s="45"/>
      <c r="C203" s="43"/>
      <c r="D203" s="43"/>
      <c r="E203" s="43"/>
      <c r="F203" s="58"/>
    </row>
    <row r="204" spans="1:7" ht="10.5" customHeight="1" x14ac:dyDescent="0.25">
      <c r="A204" s="43"/>
      <c r="C204" s="43"/>
      <c r="D204" s="43"/>
    </row>
    <row r="205" spans="1:7" ht="10.5" customHeight="1" x14ac:dyDescent="0.25">
      <c r="A205" s="43"/>
      <c r="C205" s="43"/>
      <c r="D205" s="43"/>
    </row>
    <row r="206" spans="1:7" ht="10.5" customHeight="1" x14ac:dyDescent="0.25">
      <c r="A206" s="58"/>
      <c r="B206" s="58"/>
      <c r="C206" s="58"/>
      <c r="D206" s="58"/>
      <c r="E206" s="43"/>
      <c r="G206" s="43"/>
    </row>
    <row r="207" spans="1:7" ht="10.5" customHeight="1" x14ac:dyDescent="0.25">
      <c r="A207" s="58"/>
      <c r="B207" s="58"/>
      <c r="C207" s="58"/>
      <c r="D207" s="58"/>
      <c r="E207" s="43"/>
      <c r="G207" s="43"/>
    </row>
    <row r="208" spans="1:7" ht="10.5" customHeight="1" x14ac:dyDescent="0.25">
      <c r="A208" s="57"/>
      <c r="C208" s="57"/>
      <c r="D208" s="57"/>
      <c r="E208" s="43"/>
      <c r="G208" s="43"/>
    </row>
    <row r="209" spans="1:7" ht="10.5" customHeight="1" x14ac:dyDescent="0.25">
      <c r="A209" s="57"/>
      <c r="C209" s="57"/>
      <c r="D209" s="57"/>
      <c r="E209" s="43"/>
      <c r="G209" s="43"/>
    </row>
    <row r="210" spans="1:7" ht="10.5" customHeight="1" x14ac:dyDescent="0.25">
      <c r="E210" s="43"/>
      <c r="G210" s="43"/>
    </row>
    <row r="211" spans="1:7" ht="10.5" customHeight="1" x14ac:dyDescent="0.25">
      <c r="E211" s="43"/>
      <c r="F211" s="58"/>
    </row>
    <row r="212" spans="1:7" ht="10.5" customHeight="1" x14ac:dyDescent="0.25">
      <c r="E212" s="43"/>
      <c r="F212" s="58"/>
    </row>
    <row r="213" spans="1:7" ht="10.5" customHeight="1" x14ac:dyDescent="0.25">
      <c r="E213" s="43"/>
      <c r="F213" s="58"/>
    </row>
    <row r="215" spans="1:7" ht="10.5" customHeight="1" x14ac:dyDescent="0.25">
      <c r="A215" s="58"/>
      <c r="B215" s="58"/>
      <c r="C215" s="58"/>
      <c r="D215" s="58"/>
    </row>
    <row r="216" spans="1:7" ht="10.5" customHeight="1" x14ac:dyDescent="0.25">
      <c r="A216" s="58"/>
      <c r="B216" s="58"/>
      <c r="C216" s="58"/>
      <c r="D216" s="58"/>
    </row>
    <row r="217" spans="1:7" ht="10.5" customHeight="1" x14ac:dyDescent="0.25">
      <c r="A217" s="58"/>
      <c r="B217" s="58"/>
      <c r="C217" s="58"/>
      <c r="D217" s="58"/>
    </row>
  </sheetData>
  <mergeCells count="1"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11BC-9E5F-4934-9CD1-E8C484493319}">
  <dimension ref="A1:F193"/>
  <sheetViews>
    <sheetView workbookViewId="0">
      <selection sqref="A1:XFD1048576"/>
    </sheetView>
  </sheetViews>
  <sheetFormatPr baseColWidth="10" defaultColWidth="12" defaultRowHeight="12.75" x14ac:dyDescent="0.25"/>
  <cols>
    <col min="1" max="1" width="26.5703125" style="47" customWidth="1"/>
    <col min="2" max="2" width="2.85546875" style="47" customWidth="1"/>
    <col min="3" max="3" width="26.5703125" style="47" customWidth="1"/>
    <col min="4" max="4" width="21" style="50" customWidth="1"/>
    <col min="5" max="5" width="4.7109375" style="47" customWidth="1"/>
    <col min="6" max="6" width="21" style="50" customWidth="1"/>
    <col min="7" max="16384" width="12" style="43"/>
  </cols>
  <sheetData>
    <row r="1" spans="1:6" s="42" customFormat="1" ht="12" customHeight="1" x14ac:dyDescent="0.25">
      <c r="A1" s="48" t="s">
        <v>422</v>
      </c>
      <c r="B1" s="48"/>
      <c r="C1" s="48"/>
      <c r="E1" s="48"/>
      <c r="F1" s="49"/>
    </row>
    <row r="2" spans="1:6" ht="12" customHeight="1" x14ac:dyDescent="0.25">
      <c r="A2" s="47" t="s">
        <v>423</v>
      </c>
    </row>
    <row r="3" spans="1:6" ht="10.5" customHeight="1" x14ac:dyDescent="0.25">
      <c r="A3" s="47" t="s">
        <v>58</v>
      </c>
    </row>
    <row r="4" spans="1:6" ht="10.5" customHeight="1" x14ac:dyDescent="0.25">
      <c r="A4" s="47" t="s">
        <v>196</v>
      </c>
    </row>
    <row r="5" spans="1:6" s="42" customFormat="1" ht="10.5" customHeight="1" x14ac:dyDescent="0.25">
      <c r="B5" s="51"/>
      <c r="D5" s="52"/>
      <c r="E5" s="51"/>
      <c r="F5" s="52"/>
    </row>
    <row r="6" spans="1:6" s="42" customFormat="1" ht="10.5" customHeight="1" x14ac:dyDescent="0.25">
      <c r="A6" s="51" t="s">
        <v>262</v>
      </c>
      <c r="B6" s="51"/>
      <c r="C6" s="51"/>
      <c r="D6" s="98" t="s">
        <v>198</v>
      </c>
      <c r="E6" s="98"/>
      <c r="F6" s="98"/>
    </row>
    <row r="7" spans="1:6" ht="10.5" customHeight="1" x14ac:dyDescent="0.25">
      <c r="D7" s="48" t="s">
        <v>14</v>
      </c>
      <c r="F7" s="48" t="s">
        <v>5</v>
      </c>
    </row>
    <row r="8" spans="1:6" ht="10.5" customHeight="1" x14ac:dyDescent="0.25">
      <c r="D8" s="53" t="s">
        <v>263</v>
      </c>
      <c r="F8" s="53" t="s">
        <v>60</v>
      </c>
    </row>
    <row r="9" spans="1:6" ht="10.5" customHeight="1" x14ac:dyDescent="0.25">
      <c r="A9" s="48" t="s">
        <v>199</v>
      </c>
      <c r="B9" s="48"/>
      <c r="C9" s="48" t="s">
        <v>200</v>
      </c>
      <c r="D9" s="53" t="s">
        <v>264</v>
      </c>
      <c r="F9" s="53" t="s">
        <v>202</v>
      </c>
    </row>
    <row r="10" spans="1:6" ht="10.5" customHeight="1" x14ac:dyDescent="0.25"/>
    <row r="11" spans="1:6" ht="10.5" customHeight="1" x14ac:dyDescent="0.25">
      <c r="A11" s="42" t="s">
        <v>61</v>
      </c>
      <c r="B11" s="42"/>
      <c r="C11" s="42"/>
      <c r="D11" s="46"/>
      <c r="E11" s="43"/>
      <c r="F11" s="46"/>
    </row>
    <row r="12" spans="1:6" ht="10.5" customHeight="1" x14ac:dyDescent="0.25">
      <c r="A12" s="43" t="s">
        <v>62</v>
      </c>
      <c r="B12" s="43"/>
      <c r="C12" s="43" t="s">
        <v>265</v>
      </c>
      <c r="D12" s="46">
        <v>8</v>
      </c>
      <c r="E12" s="43"/>
      <c r="F12" s="46">
        <v>10</v>
      </c>
    </row>
    <row r="13" spans="1:6" s="42" customFormat="1" ht="10.5" customHeight="1" x14ac:dyDescent="0.25">
      <c r="A13" s="43" t="s">
        <v>63</v>
      </c>
      <c r="B13" s="43"/>
      <c r="C13" s="43" t="s">
        <v>265</v>
      </c>
      <c r="D13" s="46">
        <v>8</v>
      </c>
      <c r="E13" s="43"/>
      <c r="F13" s="46">
        <v>10</v>
      </c>
    </row>
    <row r="14" spans="1:6" ht="10.5" customHeight="1" x14ac:dyDescent="0.25">
      <c r="A14" s="43" t="s">
        <v>64</v>
      </c>
      <c r="B14" s="43"/>
      <c r="C14" s="43" t="s">
        <v>265</v>
      </c>
      <c r="D14" s="46">
        <v>8</v>
      </c>
      <c r="E14" s="43"/>
      <c r="F14" s="46">
        <v>10</v>
      </c>
    </row>
    <row r="15" spans="1:6" ht="10.5" customHeight="1" x14ac:dyDescent="0.25">
      <c r="A15" s="43" t="s">
        <v>65</v>
      </c>
      <c r="B15" s="43"/>
      <c r="C15" s="43" t="s">
        <v>265</v>
      </c>
      <c r="D15" s="46">
        <v>8</v>
      </c>
      <c r="E15" s="43"/>
      <c r="F15" s="46">
        <v>10</v>
      </c>
    </row>
    <row r="16" spans="1:6" ht="10.5" customHeight="1" x14ac:dyDescent="0.25">
      <c r="A16" s="43" t="s">
        <v>66</v>
      </c>
      <c r="B16" s="43"/>
      <c r="C16" s="43" t="s">
        <v>265</v>
      </c>
      <c r="D16" s="46">
        <v>8</v>
      </c>
      <c r="E16" s="43"/>
      <c r="F16" s="46">
        <v>10</v>
      </c>
    </row>
    <row r="17" spans="1:6" s="42" customFormat="1" ht="10.5" customHeight="1" x14ac:dyDescent="0.25">
      <c r="A17" s="43" t="s">
        <v>67</v>
      </c>
      <c r="B17" s="43"/>
      <c r="C17" s="43" t="s">
        <v>265</v>
      </c>
      <c r="D17" s="46">
        <v>8</v>
      </c>
      <c r="E17" s="43"/>
      <c r="F17" s="46">
        <v>10</v>
      </c>
    </row>
    <row r="18" spans="1:6" ht="10.5" customHeight="1" x14ac:dyDescent="0.25">
      <c r="A18" s="43" t="s">
        <v>68</v>
      </c>
      <c r="B18" s="43"/>
      <c r="C18" s="43" t="s">
        <v>265</v>
      </c>
      <c r="D18" s="46">
        <v>8</v>
      </c>
      <c r="E18" s="43"/>
      <c r="F18" s="46">
        <v>10</v>
      </c>
    </row>
    <row r="19" spans="1:6" ht="10.5" customHeight="1" x14ac:dyDescent="0.25">
      <c r="A19" s="43" t="s">
        <v>69</v>
      </c>
      <c r="B19" s="43"/>
      <c r="C19" s="43" t="s">
        <v>265</v>
      </c>
      <c r="D19" s="46">
        <v>8</v>
      </c>
      <c r="E19" s="43"/>
      <c r="F19" s="46">
        <v>10</v>
      </c>
    </row>
    <row r="20" spans="1:6" ht="10.5" customHeight="1" x14ac:dyDescent="0.25">
      <c r="A20" s="43" t="s">
        <v>70</v>
      </c>
      <c r="B20" s="43"/>
      <c r="C20" s="43" t="s">
        <v>265</v>
      </c>
      <c r="D20" s="46">
        <v>8</v>
      </c>
      <c r="E20" s="43"/>
      <c r="F20" s="46">
        <v>10</v>
      </c>
    </row>
    <row r="21" spans="1:6" ht="10.5" customHeight="1" x14ac:dyDescent="0.25">
      <c r="A21" s="43" t="s">
        <v>71</v>
      </c>
      <c r="B21" s="43"/>
      <c r="C21" s="43" t="s">
        <v>265</v>
      </c>
      <c r="D21" s="46">
        <v>8</v>
      </c>
      <c r="E21" s="43"/>
      <c r="F21" s="46">
        <v>10</v>
      </c>
    </row>
    <row r="22" spans="1:6" ht="10.5" customHeight="1" x14ac:dyDescent="0.25">
      <c r="A22" s="43" t="s">
        <v>72</v>
      </c>
      <c r="B22" s="43"/>
      <c r="C22" s="43" t="s">
        <v>265</v>
      </c>
      <c r="D22" s="46">
        <v>8</v>
      </c>
      <c r="E22" s="43"/>
      <c r="F22" s="46">
        <v>10</v>
      </c>
    </row>
    <row r="23" spans="1:6" ht="10.5" customHeight="1" x14ac:dyDescent="0.25">
      <c r="A23" s="43" t="s">
        <v>73</v>
      </c>
      <c r="B23" s="43"/>
      <c r="C23" s="43" t="s">
        <v>265</v>
      </c>
      <c r="D23" s="46">
        <v>8</v>
      </c>
      <c r="E23" s="43"/>
      <c r="F23" s="46">
        <v>10</v>
      </c>
    </row>
    <row r="24" spans="1:6" ht="10.5" customHeight="1" x14ac:dyDescent="0.25">
      <c r="A24" s="43" t="s">
        <v>74</v>
      </c>
      <c r="B24" s="43"/>
      <c r="C24" s="43" t="s">
        <v>265</v>
      </c>
      <c r="D24" s="46">
        <v>8</v>
      </c>
      <c r="E24" s="43"/>
      <c r="F24" s="46">
        <v>10</v>
      </c>
    </row>
    <row r="25" spans="1:6" ht="10.5" customHeight="1" x14ac:dyDescent="0.25">
      <c r="A25" s="43" t="s">
        <v>75</v>
      </c>
      <c r="B25" s="43"/>
      <c r="C25" s="43" t="s">
        <v>265</v>
      </c>
      <c r="D25" s="46">
        <v>8</v>
      </c>
      <c r="E25" s="43"/>
      <c r="F25" s="46">
        <v>10</v>
      </c>
    </row>
    <row r="26" spans="1:6" ht="10.5" customHeight="1" x14ac:dyDescent="0.25">
      <c r="A26" s="43" t="s">
        <v>76</v>
      </c>
      <c r="B26" s="43"/>
      <c r="C26" s="43" t="s">
        <v>265</v>
      </c>
      <c r="D26" s="46">
        <v>8</v>
      </c>
      <c r="E26" s="43"/>
      <c r="F26" s="46">
        <v>10</v>
      </c>
    </row>
    <row r="27" spans="1:6" ht="10.5" customHeight="1" x14ac:dyDescent="0.25">
      <c r="A27" s="43" t="s">
        <v>77</v>
      </c>
      <c r="B27" s="43"/>
      <c r="C27" s="43" t="s">
        <v>265</v>
      </c>
      <c r="D27" s="46">
        <v>8</v>
      </c>
      <c r="E27" s="43"/>
      <c r="F27" s="46">
        <v>10</v>
      </c>
    </row>
    <row r="28" spans="1:6" ht="10.5" customHeight="1" x14ac:dyDescent="0.25">
      <c r="A28" s="43" t="s">
        <v>78</v>
      </c>
      <c r="B28" s="43"/>
      <c r="C28" s="43" t="s">
        <v>265</v>
      </c>
      <c r="D28" s="46">
        <v>8</v>
      </c>
      <c r="E28" s="43"/>
      <c r="F28" s="46">
        <v>10</v>
      </c>
    </row>
    <row r="29" spans="1:6" ht="10.5" customHeight="1" x14ac:dyDescent="0.25">
      <c r="A29" s="43" t="s">
        <v>79</v>
      </c>
      <c r="B29" s="43"/>
      <c r="C29" s="43" t="s">
        <v>265</v>
      </c>
      <c r="D29" s="46">
        <v>8</v>
      </c>
      <c r="E29" s="43"/>
      <c r="F29" s="46">
        <v>10</v>
      </c>
    </row>
    <row r="30" spans="1:6" ht="10.5" customHeight="1" x14ac:dyDescent="0.25">
      <c r="A30" s="45"/>
      <c r="B30" s="45"/>
      <c r="C30" s="45"/>
      <c r="D30" s="46"/>
      <c r="E30" s="43"/>
      <c r="F30" s="46"/>
    </row>
    <row r="31" spans="1:6" ht="10.5" customHeight="1" x14ac:dyDescent="0.25">
      <c r="A31" s="42" t="s">
        <v>80</v>
      </c>
      <c r="B31" s="42"/>
      <c r="C31" s="42"/>
      <c r="D31" s="46"/>
      <c r="E31" s="43"/>
      <c r="F31" s="46"/>
    </row>
    <row r="32" spans="1:6" ht="10.5" customHeight="1" x14ac:dyDescent="0.25">
      <c r="A32" s="43" t="s">
        <v>81</v>
      </c>
      <c r="B32" s="43"/>
      <c r="C32" s="43" t="s">
        <v>266</v>
      </c>
      <c r="D32" s="46">
        <v>10</v>
      </c>
      <c r="E32" s="43"/>
      <c r="F32" s="46">
        <v>10</v>
      </c>
    </row>
    <row r="33" spans="1:6" ht="10.5" customHeight="1" x14ac:dyDescent="0.25">
      <c r="A33" s="43" t="s">
        <v>82</v>
      </c>
      <c r="B33" s="43"/>
      <c r="C33" s="43" t="s">
        <v>266</v>
      </c>
      <c r="D33" s="46">
        <v>10</v>
      </c>
      <c r="E33" s="43"/>
      <c r="F33" s="46">
        <v>10</v>
      </c>
    </row>
    <row r="34" spans="1:6" ht="10.5" customHeight="1" x14ac:dyDescent="0.25">
      <c r="A34" s="43" t="s">
        <v>83</v>
      </c>
      <c r="B34" s="43"/>
      <c r="C34" s="43" t="s">
        <v>266</v>
      </c>
      <c r="D34" s="46">
        <v>10</v>
      </c>
      <c r="E34" s="43"/>
      <c r="F34" s="46">
        <v>10</v>
      </c>
    </row>
    <row r="35" spans="1:6" ht="10.5" customHeight="1" x14ac:dyDescent="0.25">
      <c r="A35" s="43" t="s">
        <v>84</v>
      </c>
      <c r="B35" s="43"/>
      <c r="C35" s="43" t="s">
        <v>266</v>
      </c>
      <c r="D35" s="46">
        <v>10</v>
      </c>
      <c r="E35" s="43"/>
      <c r="F35" s="46">
        <v>10</v>
      </c>
    </row>
    <row r="36" spans="1:6" ht="10.5" customHeight="1" x14ac:dyDescent="0.25">
      <c r="A36" s="43" t="s">
        <v>85</v>
      </c>
      <c r="B36" s="43"/>
      <c r="C36" s="43" t="s">
        <v>266</v>
      </c>
      <c r="D36" s="46">
        <v>10</v>
      </c>
      <c r="E36" s="43"/>
      <c r="F36" s="46">
        <v>10</v>
      </c>
    </row>
    <row r="37" spans="1:6" ht="10.5" customHeight="1" x14ac:dyDescent="0.25">
      <c r="A37" s="43" t="s">
        <v>86</v>
      </c>
      <c r="B37" s="43"/>
      <c r="C37" s="43" t="s">
        <v>266</v>
      </c>
      <c r="D37" s="46">
        <v>10</v>
      </c>
      <c r="E37" s="43"/>
      <c r="F37" s="46">
        <v>10</v>
      </c>
    </row>
    <row r="38" spans="1:6" ht="10.5" customHeight="1" x14ac:dyDescent="0.25">
      <c r="A38" s="43" t="s">
        <v>87</v>
      </c>
      <c r="B38" s="43"/>
      <c r="C38" s="43" t="s">
        <v>266</v>
      </c>
      <c r="D38" s="46">
        <v>10</v>
      </c>
      <c r="E38" s="43"/>
      <c r="F38" s="46">
        <v>10</v>
      </c>
    </row>
    <row r="39" spans="1:6" s="42" customFormat="1" ht="10.5" customHeight="1" x14ac:dyDescent="0.25">
      <c r="A39" s="43" t="s">
        <v>88</v>
      </c>
      <c r="B39" s="43"/>
      <c r="C39" s="43" t="s">
        <v>266</v>
      </c>
      <c r="D39" s="46">
        <v>10</v>
      </c>
      <c r="E39" s="43"/>
      <c r="F39" s="46">
        <v>10</v>
      </c>
    </row>
    <row r="40" spans="1:6" ht="10.5" customHeight="1" x14ac:dyDescent="0.25">
      <c r="A40" s="43" t="s">
        <v>89</v>
      </c>
      <c r="B40" s="43"/>
      <c r="C40" s="43" t="s">
        <v>266</v>
      </c>
      <c r="D40" s="46">
        <v>10</v>
      </c>
      <c r="E40" s="43"/>
      <c r="F40" s="46">
        <v>10</v>
      </c>
    </row>
    <row r="41" spans="1:6" ht="10.5" customHeight="1" x14ac:dyDescent="0.25">
      <c r="A41" s="43" t="s">
        <v>90</v>
      </c>
      <c r="B41" s="43"/>
      <c r="C41" s="43" t="s">
        <v>266</v>
      </c>
      <c r="D41" s="46">
        <v>10</v>
      </c>
      <c r="E41" s="43"/>
      <c r="F41" s="46">
        <v>10</v>
      </c>
    </row>
    <row r="42" spans="1:6" ht="10.5" customHeight="1" x14ac:dyDescent="0.25">
      <c r="A42" s="43" t="s">
        <v>91</v>
      </c>
      <c r="B42" s="43"/>
      <c r="C42" s="43" t="s">
        <v>266</v>
      </c>
      <c r="D42" s="46">
        <v>10</v>
      </c>
      <c r="E42" s="43"/>
      <c r="F42" s="46">
        <v>10</v>
      </c>
    </row>
    <row r="43" spans="1:6" ht="10.5" customHeight="1" x14ac:dyDescent="0.25">
      <c r="A43" s="43" t="s">
        <v>92</v>
      </c>
      <c r="B43" s="43"/>
      <c r="C43" s="43" t="s">
        <v>266</v>
      </c>
      <c r="D43" s="46">
        <v>10</v>
      </c>
      <c r="E43" s="43"/>
      <c r="F43" s="46">
        <v>10</v>
      </c>
    </row>
    <row r="44" spans="1:6" ht="10.5" customHeight="1" x14ac:dyDescent="0.25">
      <c r="A44" s="43" t="s">
        <v>93</v>
      </c>
      <c r="B44" s="43"/>
      <c r="C44" s="43" t="s">
        <v>266</v>
      </c>
      <c r="D44" s="46">
        <v>10</v>
      </c>
      <c r="E44" s="43"/>
      <c r="F44" s="46">
        <v>10</v>
      </c>
    </row>
    <row r="45" spans="1:6" ht="10.5" customHeight="1" x14ac:dyDescent="0.25">
      <c r="A45" s="43" t="s">
        <v>94</v>
      </c>
      <c r="B45" s="43"/>
      <c r="C45" s="43" t="s">
        <v>266</v>
      </c>
      <c r="D45" s="46">
        <v>10</v>
      </c>
      <c r="E45" s="43"/>
      <c r="F45" s="46">
        <v>10</v>
      </c>
    </row>
    <row r="46" spans="1:6" ht="10.5" customHeight="1" x14ac:dyDescent="0.25">
      <c r="A46" s="43" t="s">
        <v>95</v>
      </c>
      <c r="B46" s="43"/>
      <c r="C46" s="43" t="s">
        <v>266</v>
      </c>
      <c r="D46" s="46">
        <v>10</v>
      </c>
      <c r="E46" s="43"/>
      <c r="F46" s="46">
        <v>10</v>
      </c>
    </row>
    <row r="47" spans="1:6" ht="10.5" customHeight="1" x14ac:dyDescent="0.25">
      <c r="A47" s="43" t="s">
        <v>96</v>
      </c>
      <c r="B47" s="43"/>
      <c r="C47" s="43" t="s">
        <v>266</v>
      </c>
      <c r="D47" s="46">
        <v>10</v>
      </c>
      <c r="E47" s="43"/>
      <c r="F47" s="46">
        <v>10</v>
      </c>
    </row>
    <row r="48" spans="1:6" s="42" customFormat="1" ht="10.5" customHeight="1" x14ac:dyDescent="0.25">
      <c r="A48" s="43" t="s">
        <v>97</v>
      </c>
      <c r="B48" s="43"/>
      <c r="C48" s="43" t="s">
        <v>266</v>
      </c>
      <c r="D48" s="46">
        <v>10</v>
      </c>
      <c r="E48" s="43"/>
      <c r="F48" s="46">
        <v>10</v>
      </c>
    </row>
    <row r="49" spans="1:6" s="42" customFormat="1" ht="10.5" customHeight="1" x14ac:dyDescent="0.25">
      <c r="A49" s="43" t="s">
        <v>98</v>
      </c>
      <c r="B49" s="43"/>
      <c r="C49" s="43" t="s">
        <v>266</v>
      </c>
      <c r="D49" s="46">
        <v>10</v>
      </c>
      <c r="E49" s="43"/>
      <c r="F49" s="46">
        <v>10</v>
      </c>
    </row>
    <row r="50" spans="1:6" s="42" customFormat="1" ht="10.5" customHeight="1" x14ac:dyDescent="0.25">
      <c r="A50" s="43"/>
      <c r="B50" s="43"/>
      <c r="C50" s="43"/>
      <c r="D50" s="46"/>
      <c r="E50" s="43"/>
      <c r="F50" s="44"/>
    </row>
    <row r="51" spans="1:6" s="42" customFormat="1" ht="10.5" customHeight="1" x14ac:dyDescent="0.25">
      <c r="A51" s="42" t="s">
        <v>99</v>
      </c>
      <c r="B51" s="43"/>
      <c r="C51" s="43"/>
      <c r="D51" s="46"/>
      <c r="E51" s="43"/>
      <c r="F51" s="44"/>
    </row>
    <row r="52" spans="1:6" s="42" customFormat="1" ht="10.5" customHeight="1" x14ac:dyDescent="0.25">
      <c r="A52" s="43" t="s">
        <v>100</v>
      </c>
      <c r="B52" s="43"/>
      <c r="C52" s="43" t="s">
        <v>267</v>
      </c>
      <c r="D52" s="46">
        <v>9</v>
      </c>
      <c r="E52" s="43"/>
      <c r="F52" s="46">
        <v>10</v>
      </c>
    </row>
    <row r="53" spans="1:6" ht="10.5" customHeight="1" x14ac:dyDescent="0.25">
      <c r="A53" s="43" t="s">
        <v>101</v>
      </c>
      <c r="B53" s="43"/>
      <c r="C53" s="43" t="s">
        <v>267</v>
      </c>
      <c r="D53" s="46">
        <v>9</v>
      </c>
      <c r="E53" s="43"/>
      <c r="F53" s="46">
        <v>10</v>
      </c>
    </row>
    <row r="54" spans="1:6" ht="10.5" customHeight="1" x14ac:dyDescent="0.25">
      <c r="A54" s="43" t="s">
        <v>102</v>
      </c>
      <c r="B54" s="43"/>
      <c r="C54" s="43" t="s">
        <v>267</v>
      </c>
      <c r="D54" s="46">
        <v>9</v>
      </c>
      <c r="E54" s="43"/>
      <c r="F54" s="46">
        <v>10</v>
      </c>
    </row>
    <row r="55" spans="1:6" ht="10.5" customHeight="1" x14ac:dyDescent="0.25">
      <c r="A55" s="43" t="s">
        <v>103</v>
      </c>
      <c r="B55" s="43"/>
      <c r="C55" s="43" t="s">
        <v>267</v>
      </c>
      <c r="D55" s="46">
        <v>9</v>
      </c>
      <c r="E55" s="43"/>
      <c r="F55" s="46">
        <v>10</v>
      </c>
    </row>
    <row r="56" spans="1:6" ht="10.5" customHeight="1" x14ac:dyDescent="0.25">
      <c r="A56" s="43" t="s">
        <v>104</v>
      </c>
      <c r="B56" s="43"/>
      <c r="C56" s="43" t="s">
        <v>267</v>
      </c>
      <c r="D56" s="46">
        <v>9</v>
      </c>
      <c r="E56" s="43"/>
      <c r="F56" s="46">
        <v>10</v>
      </c>
    </row>
    <row r="57" spans="1:6" ht="10.5" customHeight="1" x14ac:dyDescent="0.25">
      <c r="A57" s="43" t="s">
        <v>105</v>
      </c>
      <c r="B57" s="43"/>
      <c r="C57" s="43" t="s">
        <v>267</v>
      </c>
      <c r="D57" s="46">
        <v>9</v>
      </c>
      <c r="E57" s="43"/>
      <c r="F57" s="46">
        <v>10</v>
      </c>
    </row>
    <row r="58" spans="1:6" s="42" customFormat="1" ht="10.5" customHeight="1" x14ac:dyDescent="0.25">
      <c r="A58" s="43" t="s">
        <v>106</v>
      </c>
      <c r="B58" s="43"/>
      <c r="C58" s="43" t="s">
        <v>267</v>
      </c>
      <c r="D58" s="46">
        <v>9</v>
      </c>
      <c r="E58" s="43"/>
      <c r="F58" s="46">
        <v>10</v>
      </c>
    </row>
    <row r="59" spans="1:6" ht="10.5" customHeight="1" x14ac:dyDescent="0.25">
      <c r="A59" s="43" t="s">
        <v>107</v>
      </c>
      <c r="B59" s="43"/>
      <c r="C59" s="43" t="s">
        <v>267</v>
      </c>
      <c r="D59" s="46">
        <v>9</v>
      </c>
      <c r="E59" s="43"/>
      <c r="F59" s="46">
        <v>10</v>
      </c>
    </row>
    <row r="60" spans="1:6" s="42" customFormat="1" ht="10.5" customHeight="1" x14ac:dyDescent="0.25">
      <c r="A60" s="43" t="s">
        <v>108</v>
      </c>
      <c r="B60" s="43"/>
      <c r="C60" s="43" t="s">
        <v>267</v>
      </c>
      <c r="D60" s="46">
        <v>9</v>
      </c>
      <c r="E60" s="43"/>
      <c r="F60" s="46">
        <v>10</v>
      </c>
    </row>
    <row r="61" spans="1:6" ht="10.5" customHeight="1" x14ac:dyDescent="0.25">
      <c r="A61" s="43" t="s">
        <v>109</v>
      </c>
      <c r="B61" s="43"/>
      <c r="C61" s="43" t="s">
        <v>267</v>
      </c>
      <c r="D61" s="46">
        <v>9</v>
      </c>
      <c r="E61" s="43"/>
      <c r="F61" s="46">
        <v>10</v>
      </c>
    </row>
    <row r="62" spans="1:6" ht="10.5" customHeight="1" x14ac:dyDescent="0.25">
      <c r="A62" s="43" t="s">
        <v>110</v>
      </c>
      <c r="B62" s="43"/>
      <c r="C62" s="43" t="s">
        <v>267</v>
      </c>
      <c r="D62" s="46">
        <v>9</v>
      </c>
      <c r="E62" s="43"/>
      <c r="F62" s="46">
        <v>10</v>
      </c>
    </row>
    <row r="63" spans="1:6" ht="10.5" customHeight="1" x14ac:dyDescent="0.25">
      <c r="A63" s="43" t="s">
        <v>111</v>
      </c>
      <c r="B63" s="43"/>
      <c r="C63" s="43" t="s">
        <v>267</v>
      </c>
      <c r="D63" s="46">
        <v>9</v>
      </c>
      <c r="E63" s="43"/>
      <c r="F63" s="46">
        <v>10</v>
      </c>
    </row>
    <row r="64" spans="1:6" s="42" customFormat="1" ht="10.5" customHeight="1" x14ac:dyDescent="0.25">
      <c r="A64" s="43" t="s">
        <v>112</v>
      </c>
      <c r="B64" s="43"/>
      <c r="C64" s="43" t="s">
        <v>267</v>
      </c>
      <c r="D64" s="46">
        <v>9</v>
      </c>
      <c r="E64" s="43"/>
      <c r="F64" s="46">
        <v>10</v>
      </c>
    </row>
    <row r="65" spans="1:6" ht="10.5" customHeight="1" x14ac:dyDescent="0.25">
      <c r="A65" s="43" t="s">
        <v>113</v>
      </c>
      <c r="B65" s="43"/>
      <c r="C65" s="43" t="s">
        <v>267</v>
      </c>
      <c r="D65" s="46">
        <v>9</v>
      </c>
      <c r="E65" s="43"/>
      <c r="F65" s="46">
        <v>10</v>
      </c>
    </row>
    <row r="66" spans="1:6" ht="10.5" customHeight="1" x14ac:dyDescent="0.25">
      <c r="A66" s="43" t="s">
        <v>114</v>
      </c>
      <c r="B66" s="43"/>
      <c r="C66" s="43" t="s">
        <v>267</v>
      </c>
      <c r="D66" s="46">
        <v>9</v>
      </c>
      <c r="E66" s="43"/>
      <c r="F66" s="46">
        <v>10</v>
      </c>
    </row>
    <row r="67" spans="1:6" ht="10.5" customHeight="1" x14ac:dyDescent="0.25">
      <c r="A67" s="43" t="s">
        <v>115</v>
      </c>
      <c r="B67" s="43"/>
      <c r="C67" s="43" t="s">
        <v>267</v>
      </c>
      <c r="D67" s="46">
        <v>9</v>
      </c>
      <c r="E67" s="43"/>
      <c r="F67" s="46">
        <v>10</v>
      </c>
    </row>
    <row r="68" spans="1:6" ht="10.5" customHeight="1" x14ac:dyDescent="0.25">
      <c r="A68" s="43" t="s">
        <v>116</v>
      </c>
      <c r="B68" s="43"/>
      <c r="C68" s="43" t="s">
        <v>267</v>
      </c>
      <c r="D68" s="46">
        <v>9</v>
      </c>
      <c r="E68" s="43"/>
      <c r="F68" s="46">
        <v>10</v>
      </c>
    </row>
    <row r="69" spans="1:6" ht="10.5" customHeight="1" x14ac:dyDescent="0.25">
      <c r="A69" s="43" t="s">
        <v>117</v>
      </c>
      <c r="B69" s="43"/>
      <c r="C69" s="43" t="s">
        <v>267</v>
      </c>
      <c r="D69" s="46">
        <v>9</v>
      </c>
      <c r="E69" s="43"/>
      <c r="F69" s="46">
        <v>10</v>
      </c>
    </row>
    <row r="70" spans="1:6" ht="10.5" customHeight="1" x14ac:dyDescent="0.25">
      <c r="A70" s="43" t="s">
        <v>118</v>
      </c>
      <c r="B70" s="43"/>
      <c r="C70" s="43" t="s">
        <v>267</v>
      </c>
      <c r="D70" s="46">
        <v>9</v>
      </c>
      <c r="E70" s="43"/>
      <c r="F70" s="46">
        <v>10</v>
      </c>
    </row>
    <row r="71" spans="1:6" ht="10.5" customHeight="1" x14ac:dyDescent="0.25">
      <c r="A71" s="43" t="s">
        <v>119</v>
      </c>
      <c r="B71" s="43"/>
      <c r="C71" s="43" t="s">
        <v>267</v>
      </c>
      <c r="D71" s="46">
        <v>9</v>
      </c>
      <c r="E71" s="43"/>
      <c r="F71" s="46">
        <v>10</v>
      </c>
    </row>
    <row r="72" spans="1:6" ht="10.5" customHeight="1" x14ac:dyDescent="0.25">
      <c r="A72" s="43" t="s">
        <v>120</v>
      </c>
      <c r="B72" s="43"/>
      <c r="C72" s="43" t="s">
        <v>267</v>
      </c>
      <c r="D72" s="46">
        <v>9</v>
      </c>
      <c r="E72" s="43"/>
      <c r="F72" s="46">
        <v>10</v>
      </c>
    </row>
    <row r="73" spans="1:6" ht="10.5" customHeight="1" x14ac:dyDescent="0.25">
      <c r="A73" s="43" t="s">
        <v>121</v>
      </c>
      <c r="B73" s="43"/>
      <c r="C73" s="43" t="s">
        <v>267</v>
      </c>
      <c r="D73" s="46">
        <v>9</v>
      </c>
      <c r="E73" s="43"/>
      <c r="F73" s="46">
        <v>10</v>
      </c>
    </row>
    <row r="74" spans="1:6" ht="10.5" customHeight="1" x14ac:dyDescent="0.25">
      <c r="A74" s="43" t="s">
        <v>122</v>
      </c>
      <c r="B74" s="43"/>
      <c r="C74" s="43" t="s">
        <v>267</v>
      </c>
      <c r="D74" s="46">
        <v>9</v>
      </c>
      <c r="E74" s="43"/>
      <c r="F74" s="46">
        <v>10</v>
      </c>
    </row>
    <row r="75" spans="1:6" ht="10.5" customHeight="1" x14ac:dyDescent="0.25">
      <c r="A75" s="43" t="s">
        <v>123</v>
      </c>
      <c r="B75" s="43"/>
      <c r="C75" s="43" t="s">
        <v>267</v>
      </c>
      <c r="D75" s="46">
        <v>9</v>
      </c>
      <c r="E75" s="43"/>
      <c r="F75" s="46">
        <v>10</v>
      </c>
    </row>
    <row r="76" spans="1:6" ht="10.5" customHeight="1" x14ac:dyDescent="0.25">
      <c r="A76" s="43" t="s">
        <v>124</v>
      </c>
      <c r="B76" s="43"/>
      <c r="C76" s="43" t="s">
        <v>267</v>
      </c>
      <c r="D76" s="46">
        <v>9</v>
      </c>
      <c r="E76" s="43"/>
      <c r="F76" s="46">
        <v>10</v>
      </c>
    </row>
    <row r="77" spans="1:6" s="42" customFormat="1" ht="10.5" customHeight="1" x14ac:dyDescent="0.25">
      <c r="A77" s="45"/>
      <c r="B77" s="43"/>
      <c r="C77" s="45"/>
      <c r="D77" s="43"/>
      <c r="E77" s="43"/>
      <c r="F77" s="43"/>
    </row>
    <row r="78" spans="1:6" s="42" customFormat="1" ht="10.5" customHeight="1" x14ac:dyDescent="0.25">
      <c r="A78" s="42" t="s">
        <v>125</v>
      </c>
      <c r="B78" s="43"/>
      <c r="C78" s="43"/>
      <c r="D78" s="46"/>
      <c r="E78" s="43"/>
      <c r="F78" s="44"/>
    </row>
    <row r="79" spans="1:6" s="42" customFormat="1" ht="10.5" customHeight="1" x14ac:dyDescent="0.25">
      <c r="A79" s="43" t="s">
        <v>127</v>
      </c>
      <c r="B79" s="43"/>
      <c r="C79" s="43" t="s">
        <v>268</v>
      </c>
      <c r="D79" s="46">
        <v>10</v>
      </c>
      <c r="E79" s="43"/>
      <c r="F79" s="46">
        <v>10</v>
      </c>
    </row>
    <row r="80" spans="1:6" s="56" customFormat="1" ht="10.5" customHeight="1" x14ac:dyDescent="0.2">
      <c r="A80" s="43" t="s">
        <v>128</v>
      </c>
      <c r="B80" s="43"/>
      <c r="C80" s="43" t="s">
        <v>268</v>
      </c>
      <c r="D80" s="46">
        <v>10</v>
      </c>
      <c r="E80" s="43"/>
      <c r="F80" s="46">
        <v>10</v>
      </c>
    </row>
    <row r="81" spans="1:6" s="54" customFormat="1" ht="10.5" customHeight="1" x14ac:dyDescent="0.2">
      <c r="A81" s="43" t="s">
        <v>129</v>
      </c>
      <c r="B81" s="43"/>
      <c r="C81" s="43" t="s">
        <v>268</v>
      </c>
      <c r="D81" s="46">
        <v>10</v>
      </c>
      <c r="E81" s="43"/>
      <c r="F81" s="46">
        <v>10</v>
      </c>
    </row>
    <row r="82" spans="1:6" s="54" customFormat="1" ht="10.5" customHeight="1" x14ac:dyDescent="0.2">
      <c r="A82" s="43" t="s">
        <v>278</v>
      </c>
      <c r="B82" s="43"/>
      <c r="C82" s="43" t="s">
        <v>268</v>
      </c>
      <c r="D82" s="46">
        <v>10</v>
      </c>
      <c r="E82" s="43"/>
      <c r="F82" s="46">
        <v>10</v>
      </c>
    </row>
    <row r="83" spans="1:6" s="54" customFormat="1" ht="10.5" customHeight="1" x14ac:dyDescent="0.2">
      <c r="A83" s="43" t="s">
        <v>130</v>
      </c>
      <c r="B83" s="43"/>
      <c r="C83" s="43" t="s">
        <v>268</v>
      </c>
      <c r="D83" s="46">
        <v>10</v>
      </c>
      <c r="E83" s="43"/>
      <c r="F83" s="46">
        <v>10</v>
      </c>
    </row>
    <row r="84" spans="1:6" s="54" customFormat="1" ht="10.5" customHeight="1" x14ac:dyDescent="0.2">
      <c r="A84" s="43" t="s">
        <v>131</v>
      </c>
      <c r="B84" s="43"/>
      <c r="C84" s="43" t="s">
        <v>268</v>
      </c>
      <c r="D84" s="46">
        <v>10</v>
      </c>
      <c r="E84" s="43"/>
      <c r="F84" s="46">
        <v>10</v>
      </c>
    </row>
    <row r="85" spans="1:6" s="54" customFormat="1" ht="10.5" customHeight="1" x14ac:dyDescent="0.2">
      <c r="A85" s="43" t="s">
        <v>231</v>
      </c>
      <c r="B85" s="43"/>
      <c r="C85" s="43" t="s">
        <v>268</v>
      </c>
      <c r="D85" s="46">
        <v>10</v>
      </c>
      <c r="E85" s="43"/>
      <c r="F85" s="46">
        <v>10</v>
      </c>
    </row>
    <row r="86" spans="1:6" s="54" customFormat="1" ht="10.5" customHeight="1" x14ac:dyDescent="0.2">
      <c r="A86" s="43" t="s">
        <v>132</v>
      </c>
      <c r="B86" s="43"/>
      <c r="C86" s="43" t="s">
        <v>268</v>
      </c>
      <c r="D86" s="46">
        <v>10</v>
      </c>
      <c r="E86" s="43"/>
      <c r="F86" s="46">
        <v>10</v>
      </c>
    </row>
    <row r="87" spans="1:6" s="54" customFormat="1" ht="10.5" customHeight="1" x14ac:dyDescent="0.2">
      <c r="A87" s="43" t="s">
        <v>134</v>
      </c>
      <c r="B87" s="43"/>
      <c r="C87" s="43" t="s">
        <v>268</v>
      </c>
      <c r="D87" s="46">
        <v>10</v>
      </c>
      <c r="E87" s="43"/>
      <c r="F87" s="46">
        <v>10</v>
      </c>
    </row>
    <row r="88" spans="1:6" s="54" customFormat="1" ht="10.5" customHeight="1" x14ac:dyDescent="0.2">
      <c r="A88" s="43" t="s">
        <v>269</v>
      </c>
      <c r="B88" s="43"/>
      <c r="C88" s="43" t="s">
        <v>268</v>
      </c>
      <c r="D88" s="46">
        <v>10</v>
      </c>
      <c r="E88" s="43"/>
      <c r="F88" s="46">
        <v>10</v>
      </c>
    </row>
    <row r="89" spans="1:6" s="54" customFormat="1" ht="10.5" customHeight="1" x14ac:dyDescent="0.2">
      <c r="A89" s="43" t="s">
        <v>136</v>
      </c>
      <c r="B89" s="43"/>
      <c r="C89" s="43" t="s">
        <v>268</v>
      </c>
      <c r="D89" s="46">
        <v>10</v>
      </c>
      <c r="E89" s="43"/>
      <c r="F89" s="46">
        <v>10</v>
      </c>
    </row>
    <row r="90" spans="1:6" s="54" customFormat="1" ht="10.5" customHeight="1" x14ac:dyDescent="0.2">
      <c r="A90" s="43" t="s">
        <v>137</v>
      </c>
      <c r="B90" s="43"/>
      <c r="C90" s="43" t="s">
        <v>268</v>
      </c>
      <c r="D90" s="46">
        <v>10</v>
      </c>
      <c r="E90" s="43"/>
      <c r="F90" s="46">
        <v>10</v>
      </c>
    </row>
    <row r="91" spans="1:6" s="54" customFormat="1" ht="10.5" customHeight="1" x14ac:dyDescent="0.2">
      <c r="A91" s="43" t="s">
        <v>138</v>
      </c>
      <c r="B91" s="43"/>
      <c r="C91" s="43" t="s">
        <v>268</v>
      </c>
      <c r="D91" s="46">
        <v>10</v>
      </c>
      <c r="E91" s="43"/>
      <c r="F91" s="46">
        <v>10</v>
      </c>
    </row>
    <row r="92" spans="1:6" s="54" customFormat="1" ht="10.5" customHeight="1" x14ac:dyDescent="0.2">
      <c r="A92" s="43" t="s">
        <v>139</v>
      </c>
      <c r="B92" s="43"/>
      <c r="C92" s="43" t="s">
        <v>268</v>
      </c>
      <c r="D92" s="46">
        <v>10</v>
      </c>
      <c r="E92" s="43"/>
      <c r="F92" s="46">
        <v>10</v>
      </c>
    </row>
    <row r="93" spans="1:6" s="54" customFormat="1" ht="10.5" customHeight="1" x14ac:dyDescent="0.2">
      <c r="A93" s="43" t="s">
        <v>140</v>
      </c>
      <c r="B93" s="43"/>
      <c r="C93" s="43" t="s">
        <v>268</v>
      </c>
      <c r="D93" s="46">
        <v>10</v>
      </c>
      <c r="E93" s="43"/>
      <c r="F93" s="46">
        <v>10</v>
      </c>
    </row>
    <row r="94" spans="1:6" s="54" customFormat="1" ht="10.5" customHeight="1" x14ac:dyDescent="0.2">
      <c r="A94" s="43" t="s">
        <v>141</v>
      </c>
      <c r="B94" s="43"/>
      <c r="C94" s="43" t="s">
        <v>268</v>
      </c>
      <c r="D94" s="46">
        <v>10</v>
      </c>
      <c r="E94" s="43"/>
      <c r="F94" s="46">
        <v>10</v>
      </c>
    </row>
    <row r="95" spans="1:6" s="54" customFormat="1" ht="10.5" customHeight="1" x14ac:dyDescent="0.2">
      <c r="A95" s="43" t="s">
        <v>142</v>
      </c>
      <c r="B95" s="43"/>
      <c r="C95" s="43" t="s">
        <v>268</v>
      </c>
      <c r="D95" s="46">
        <v>10</v>
      </c>
      <c r="E95" s="43"/>
      <c r="F95" s="46">
        <v>10</v>
      </c>
    </row>
    <row r="96" spans="1:6" s="54" customFormat="1" ht="10.5" customHeight="1" x14ac:dyDescent="0.2">
      <c r="A96" s="43" t="s">
        <v>143</v>
      </c>
      <c r="B96" s="43"/>
      <c r="C96" s="43" t="s">
        <v>268</v>
      </c>
      <c r="D96" s="46">
        <v>10</v>
      </c>
      <c r="E96" s="43"/>
      <c r="F96" s="46">
        <v>10</v>
      </c>
    </row>
    <row r="97" spans="1:6" s="54" customFormat="1" ht="10.5" customHeight="1" x14ac:dyDescent="0.2">
      <c r="A97" s="43" t="s">
        <v>144</v>
      </c>
      <c r="B97" s="43"/>
      <c r="C97" s="43" t="s">
        <v>268</v>
      </c>
      <c r="D97" s="46">
        <v>10</v>
      </c>
      <c r="E97" s="43"/>
      <c r="F97" s="46">
        <v>10</v>
      </c>
    </row>
    <row r="98" spans="1:6" s="54" customFormat="1" ht="10.5" customHeight="1" x14ac:dyDescent="0.2">
      <c r="A98" s="43" t="s">
        <v>145</v>
      </c>
      <c r="B98" s="43"/>
      <c r="C98" s="43" t="s">
        <v>268</v>
      </c>
      <c r="D98" s="46">
        <v>10</v>
      </c>
      <c r="E98" s="43"/>
      <c r="F98" s="46">
        <v>10</v>
      </c>
    </row>
    <row r="99" spans="1:6" s="54" customFormat="1" ht="10.5" customHeight="1" x14ac:dyDescent="0.2">
      <c r="A99" s="43" t="s">
        <v>146</v>
      </c>
      <c r="B99" s="43"/>
      <c r="C99" s="43" t="s">
        <v>268</v>
      </c>
      <c r="D99" s="46">
        <v>10</v>
      </c>
      <c r="E99" s="43"/>
      <c r="F99" s="46">
        <v>10</v>
      </c>
    </row>
    <row r="100" spans="1:6" s="54" customFormat="1" ht="10.5" customHeight="1" x14ac:dyDescent="0.2">
      <c r="A100" s="43" t="s">
        <v>147</v>
      </c>
      <c r="B100" s="43"/>
      <c r="C100" s="43" t="s">
        <v>268</v>
      </c>
      <c r="D100" s="46">
        <v>10</v>
      </c>
      <c r="E100" s="43"/>
      <c r="F100" s="46">
        <v>10</v>
      </c>
    </row>
    <row r="101" spans="1:6" s="54" customFormat="1" ht="10.5" customHeight="1" x14ac:dyDescent="0.2">
      <c r="A101" s="43" t="s">
        <v>148</v>
      </c>
      <c r="B101" s="43"/>
      <c r="C101" s="43" t="s">
        <v>268</v>
      </c>
      <c r="D101" s="46">
        <v>10</v>
      </c>
      <c r="E101" s="43"/>
      <c r="F101" s="46">
        <v>10</v>
      </c>
    </row>
    <row r="102" spans="1:6" s="54" customFormat="1" ht="10.5" customHeight="1" x14ac:dyDescent="0.2">
      <c r="A102" s="43" t="s">
        <v>149</v>
      </c>
      <c r="B102" s="43"/>
      <c r="C102" s="43" t="s">
        <v>268</v>
      </c>
      <c r="D102" s="46">
        <v>10</v>
      </c>
      <c r="E102" s="43"/>
      <c r="F102" s="46">
        <v>10</v>
      </c>
    </row>
    <row r="103" spans="1:6" s="54" customFormat="1" ht="10.5" customHeight="1" x14ac:dyDescent="0.2">
      <c r="A103" s="43" t="s">
        <v>150</v>
      </c>
      <c r="B103" s="43"/>
      <c r="C103" s="43" t="s">
        <v>268</v>
      </c>
      <c r="D103" s="46">
        <v>10</v>
      </c>
      <c r="E103" s="43"/>
      <c r="F103" s="46">
        <v>10</v>
      </c>
    </row>
    <row r="104" spans="1:6" s="54" customFormat="1" ht="10.5" customHeight="1" x14ac:dyDescent="0.2">
      <c r="A104" s="43" t="s">
        <v>151</v>
      </c>
      <c r="B104" s="43"/>
      <c r="C104" s="43" t="s">
        <v>268</v>
      </c>
      <c r="D104" s="46">
        <v>10</v>
      </c>
      <c r="E104" s="43"/>
      <c r="F104" s="46">
        <v>10</v>
      </c>
    </row>
    <row r="105" spans="1:6" s="54" customFormat="1" ht="10.5" customHeight="1" x14ac:dyDescent="0.2">
      <c r="A105" s="43"/>
      <c r="B105" s="43"/>
      <c r="C105" s="43"/>
      <c r="D105" s="46"/>
      <c r="E105" s="43"/>
      <c r="F105" s="44"/>
    </row>
    <row r="106" spans="1:6" s="54" customFormat="1" ht="10.5" customHeight="1" x14ac:dyDescent="0.2">
      <c r="A106" s="42" t="s">
        <v>152</v>
      </c>
      <c r="B106" s="42"/>
      <c r="C106" s="46"/>
      <c r="D106" s="46"/>
      <c r="E106" s="43"/>
      <c r="F106" s="44"/>
    </row>
    <row r="107" spans="1:6" s="54" customFormat="1" ht="10.5" customHeight="1" x14ac:dyDescent="0.2">
      <c r="A107" s="43" t="s">
        <v>153</v>
      </c>
      <c r="B107" s="43"/>
      <c r="C107" s="55" t="s">
        <v>161</v>
      </c>
      <c r="D107" s="46">
        <v>10</v>
      </c>
      <c r="E107" s="43"/>
      <c r="F107" s="46">
        <v>10</v>
      </c>
    </row>
    <row r="108" spans="1:6" s="54" customFormat="1" ht="10.5" customHeight="1" x14ac:dyDescent="0.2">
      <c r="A108" s="43" t="s">
        <v>154</v>
      </c>
      <c r="B108" s="43"/>
      <c r="C108" s="55" t="s">
        <v>270</v>
      </c>
      <c r="D108" s="46">
        <v>10</v>
      </c>
      <c r="E108" s="43"/>
      <c r="F108" s="46">
        <v>10</v>
      </c>
    </row>
    <row r="109" spans="1:6" s="54" customFormat="1" ht="10.5" customHeight="1" x14ac:dyDescent="0.2">
      <c r="A109" s="43" t="s">
        <v>155</v>
      </c>
      <c r="B109" s="43"/>
      <c r="C109" s="55" t="s">
        <v>270</v>
      </c>
      <c r="D109" s="46">
        <v>10</v>
      </c>
      <c r="E109" s="43"/>
      <c r="F109" s="46">
        <v>10</v>
      </c>
    </row>
    <row r="110" spans="1:6" s="54" customFormat="1" ht="10.5" customHeight="1" x14ac:dyDescent="0.2">
      <c r="A110" s="43" t="s">
        <v>156</v>
      </c>
      <c r="B110" s="43"/>
      <c r="C110" s="55" t="s">
        <v>159</v>
      </c>
      <c r="D110" s="46">
        <v>9.5</v>
      </c>
      <c r="E110" s="43"/>
      <c r="F110" s="46">
        <v>9.5</v>
      </c>
    </row>
    <row r="111" spans="1:6" s="42" customFormat="1" ht="10.5" customHeight="1" x14ac:dyDescent="0.25">
      <c r="A111" s="43" t="s">
        <v>157</v>
      </c>
      <c r="B111" s="43"/>
      <c r="C111" s="55" t="s">
        <v>161</v>
      </c>
      <c r="D111" s="46">
        <v>10</v>
      </c>
      <c r="E111" s="43"/>
      <c r="F111" s="46">
        <v>10</v>
      </c>
    </row>
    <row r="112" spans="1:6" ht="10.5" customHeight="1" x14ac:dyDescent="0.25">
      <c r="A112" s="43" t="s">
        <v>158</v>
      </c>
      <c r="B112" s="43"/>
      <c r="C112" s="55" t="s">
        <v>270</v>
      </c>
      <c r="D112" s="46">
        <v>10</v>
      </c>
      <c r="E112" s="43"/>
      <c r="F112" s="46">
        <v>10</v>
      </c>
    </row>
    <row r="113" spans="1:6" s="42" customFormat="1" ht="10.5" customHeight="1" x14ac:dyDescent="0.25">
      <c r="A113" s="43"/>
      <c r="B113" s="43"/>
      <c r="C113" s="55" t="s">
        <v>271</v>
      </c>
      <c r="D113" s="46">
        <v>9</v>
      </c>
      <c r="E113" s="43"/>
      <c r="F113" s="46">
        <v>9</v>
      </c>
    </row>
    <row r="114" spans="1:6" ht="10.5" customHeight="1" x14ac:dyDescent="0.25">
      <c r="A114" s="43" t="s">
        <v>159</v>
      </c>
      <c r="B114" s="43"/>
      <c r="C114" s="55" t="s">
        <v>159</v>
      </c>
      <c r="D114" s="46">
        <v>9.5</v>
      </c>
      <c r="E114" s="43"/>
      <c r="F114" s="46">
        <v>9.5</v>
      </c>
    </row>
    <row r="115" spans="1:6" ht="10.5" customHeight="1" x14ac:dyDescent="0.25">
      <c r="A115" s="43" t="s">
        <v>160</v>
      </c>
      <c r="B115" s="43"/>
      <c r="C115" s="55" t="s">
        <v>270</v>
      </c>
      <c r="D115" s="46">
        <v>10</v>
      </c>
      <c r="E115" s="43"/>
      <c r="F115" s="46">
        <v>10</v>
      </c>
    </row>
    <row r="116" spans="1:6" ht="10.5" customHeight="1" x14ac:dyDescent="0.25">
      <c r="A116" s="43" t="s">
        <v>161</v>
      </c>
      <c r="B116" s="43"/>
      <c r="C116" s="55" t="s">
        <v>161</v>
      </c>
      <c r="D116" s="46">
        <v>10</v>
      </c>
      <c r="E116" s="43"/>
      <c r="F116" s="46">
        <v>10</v>
      </c>
    </row>
    <row r="117" spans="1:6" ht="10.5" customHeight="1" x14ac:dyDescent="0.25">
      <c r="A117" s="43" t="s">
        <v>162</v>
      </c>
      <c r="B117" s="43"/>
      <c r="C117" s="55" t="s">
        <v>270</v>
      </c>
      <c r="D117" s="46">
        <v>10</v>
      </c>
      <c r="E117" s="43"/>
      <c r="F117" s="46">
        <v>10</v>
      </c>
    </row>
    <row r="118" spans="1:6" ht="10.5" customHeight="1" x14ac:dyDescent="0.25">
      <c r="A118" s="43" t="s">
        <v>163</v>
      </c>
      <c r="B118" s="43"/>
      <c r="C118" s="55" t="s">
        <v>272</v>
      </c>
      <c r="D118" s="46">
        <v>10</v>
      </c>
      <c r="E118" s="43"/>
      <c r="F118" s="46">
        <v>10</v>
      </c>
    </row>
    <row r="119" spans="1:6" ht="10.5" customHeight="1" x14ac:dyDescent="0.25">
      <c r="A119" s="43" t="s">
        <v>164</v>
      </c>
      <c r="B119" s="43"/>
      <c r="C119" s="55" t="s">
        <v>247</v>
      </c>
      <c r="D119" s="46">
        <v>9</v>
      </c>
      <c r="E119" s="43"/>
      <c r="F119" s="46">
        <v>9</v>
      </c>
    </row>
    <row r="120" spans="1:6" s="42" customFormat="1" ht="10.5" customHeight="1" x14ac:dyDescent="0.25">
      <c r="A120" s="43" t="s">
        <v>165</v>
      </c>
      <c r="B120" s="43"/>
      <c r="C120" s="55" t="s">
        <v>271</v>
      </c>
      <c r="D120" s="46">
        <v>9</v>
      </c>
      <c r="E120" s="43"/>
      <c r="F120" s="46">
        <v>9</v>
      </c>
    </row>
    <row r="121" spans="1:6" ht="10.5" customHeight="1" x14ac:dyDescent="0.25">
      <c r="A121" s="43"/>
      <c r="B121" s="43"/>
      <c r="C121" s="55" t="s">
        <v>161</v>
      </c>
      <c r="D121" s="46">
        <v>10</v>
      </c>
      <c r="E121" s="43"/>
      <c r="F121" s="46">
        <v>10</v>
      </c>
    </row>
    <row r="122" spans="1:6" ht="10.5" customHeight="1" x14ac:dyDescent="0.25">
      <c r="A122" s="43"/>
      <c r="B122" s="43"/>
      <c r="C122" s="55" t="s">
        <v>247</v>
      </c>
      <c r="D122" s="46">
        <v>9</v>
      </c>
      <c r="E122" s="43"/>
      <c r="F122" s="46">
        <v>9</v>
      </c>
    </row>
    <row r="123" spans="1:6" ht="10.5" customHeight="1" x14ac:dyDescent="0.25">
      <c r="A123" s="43" t="s">
        <v>166</v>
      </c>
      <c r="B123" s="43"/>
      <c r="C123" s="55" t="s">
        <v>271</v>
      </c>
      <c r="D123" s="46">
        <v>9</v>
      </c>
      <c r="E123" s="43"/>
      <c r="F123" s="46">
        <v>9</v>
      </c>
    </row>
    <row r="124" spans="1:6" ht="10.5" customHeight="1" x14ac:dyDescent="0.25">
      <c r="A124" s="43"/>
      <c r="B124" s="43"/>
      <c r="C124" s="55" t="s">
        <v>247</v>
      </c>
      <c r="D124" s="46">
        <v>9</v>
      </c>
      <c r="E124" s="43"/>
      <c r="F124" s="46">
        <v>9</v>
      </c>
    </row>
    <row r="125" spans="1:6" ht="10.5" customHeight="1" x14ac:dyDescent="0.25">
      <c r="A125" s="43" t="s">
        <v>167</v>
      </c>
      <c r="B125" s="43"/>
      <c r="C125" s="55" t="s">
        <v>271</v>
      </c>
      <c r="D125" s="46">
        <v>9</v>
      </c>
      <c r="E125" s="42"/>
      <c r="F125" s="46">
        <v>9</v>
      </c>
    </row>
    <row r="126" spans="1:6" s="42" customFormat="1" ht="10.5" customHeight="1" x14ac:dyDescent="0.25">
      <c r="A126" s="45"/>
      <c r="B126" s="46"/>
      <c r="C126" s="43"/>
      <c r="D126" s="43"/>
      <c r="E126" s="46"/>
      <c r="F126" s="43"/>
    </row>
    <row r="127" spans="1:6" s="42" customFormat="1" ht="10.5" customHeight="1" x14ac:dyDescent="0.25">
      <c r="A127" s="42" t="s">
        <v>168</v>
      </c>
      <c r="B127" s="43"/>
      <c r="C127" s="43"/>
      <c r="D127" s="46"/>
      <c r="E127" s="43"/>
      <c r="F127" s="44"/>
    </row>
    <row r="128" spans="1:6" ht="10.5" customHeight="1" x14ac:dyDescent="0.25">
      <c r="A128" s="43" t="s">
        <v>170</v>
      </c>
      <c r="B128" s="43"/>
      <c r="C128" s="43" t="s">
        <v>170</v>
      </c>
      <c r="D128" s="46">
        <v>10</v>
      </c>
      <c r="E128" s="43"/>
      <c r="F128" s="46">
        <v>10</v>
      </c>
    </row>
    <row r="129" spans="1:6" ht="10.5" customHeight="1" x14ac:dyDescent="0.25">
      <c r="A129" s="43" t="s">
        <v>171</v>
      </c>
      <c r="B129" s="43"/>
      <c r="C129" s="43" t="s">
        <v>273</v>
      </c>
      <c r="D129" s="46">
        <v>10</v>
      </c>
      <c r="E129" s="43"/>
      <c r="F129" s="46">
        <v>10</v>
      </c>
    </row>
    <row r="130" spans="1:6" s="42" customFormat="1" ht="10.5" customHeight="1" x14ac:dyDescent="0.25">
      <c r="A130" s="43" t="s">
        <v>172</v>
      </c>
      <c r="B130" s="43"/>
      <c r="C130" s="43" t="s">
        <v>172</v>
      </c>
      <c r="D130" s="46">
        <v>10</v>
      </c>
      <c r="E130" s="43"/>
      <c r="F130" s="46">
        <v>10</v>
      </c>
    </row>
    <row r="131" spans="1:6" ht="10.5" customHeight="1" x14ac:dyDescent="0.25">
      <c r="A131" s="43"/>
      <c r="B131" s="43"/>
      <c r="C131" s="43" t="s">
        <v>178</v>
      </c>
      <c r="D131" s="46">
        <v>10</v>
      </c>
      <c r="E131" s="43"/>
      <c r="F131" s="46">
        <v>10</v>
      </c>
    </row>
    <row r="132" spans="1:6" ht="10.5" customHeight="1" x14ac:dyDescent="0.25">
      <c r="A132" s="43" t="s">
        <v>173</v>
      </c>
      <c r="B132" s="43"/>
      <c r="C132" s="43" t="s">
        <v>273</v>
      </c>
      <c r="D132" s="46">
        <v>10</v>
      </c>
      <c r="E132" s="43"/>
      <c r="F132" s="46">
        <v>10</v>
      </c>
    </row>
    <row r="133" spans="1:6" ht="10.5" customHeight="1" x14ac:dyDescent="0.25">
      <c r="A133" s="43" t="s">
        <v>174</v>
      </c>
      <c r="B133" s="43"/>
      <c r="C133" s="43" t="s">
        <v>178</v>
      </c>
      <c r="D133" s="46">
        <v>10</v>
      </c>
      <c r="E133" s="43"/>
      <c r="F133" s="46">
        <v>10</v>
      </c>
    </row>
    <row r="134" spans="1:6" s="42" customFormat="1" ht="10.5" customHeight="1" x14ac:dyDescent="0.25">
      <c r="A134" s="43" t="s">
        <v>175</v>
      </c>
      <c r="B134" s="43"/>
      <c r="C134" s="43" t="s">
        <v>273</v>
      </c>
      <c r="D134" s="46">
        <v>10</v>
      </c>
      <c r="E134" s="43"/>
      <c r="F134" s="46">
        <v>10</v>
      </c>
    </row>
    <row r="135" spans="1:6" ht="10.5" customHeight="1" x14ac:dyDescent="0.25">
      <c r="A135" s="43" t="s">
        <v>176</v>
      </c>
      <c r="B135" s="43"/>
      <c r="C135" s="43" t="s">
        <v>273</v>
      </c>
      <c r="D135" s="46">
        <v>10</v>
      </c>
      <c r="E135" s="43"/>
      <c r="F135" s="46">
        <v>10</v>
      </c>
    </row>
    <row r="136" spans="1:6" ht="10.5" customHeight="1" x14ac:dyDescent="0.25">
      <c r="A136" s="43" t="s">
        <v>177</v>
      </c>
      <c r="B136" s="43"/>
      <c r="C136" s="43" t="s">
        <v>273</v>
      </c>
      <c r="D136" s="46">
        <v>10</v>
      </c>
      <c r="E136" s="43"/>
      <c r="F136" s="46">
        <v>10</v>
      </c>
    </row>
    <row r="137" spans="1:6" s="54" customFormat="1" ht="10.5" customHeight="1" x14ac:dyDescent="0.2">
      <c r="A137" s="43" t="s">
        <v>179</v>
      </c>
      <c r="B137" s="43"/>
      <c r="C137" s="43" t="s">
        <v>273</v>
      </c>
      <c r="D137" s="46">
        <v>10</v>
      </c>
      <c r="E137" s="43"/>
      <c r="F137" s="46">
        <v>10</v>
      </c>
    </row>
    <row r="138" spans="1:6" s="54" customFormat="1" ht="10.5" customHeight="1" x14ac:dyDescent="0.2">
      <c r="A138" s="43" t="s">
        <v>180</v>
      </c>
      <c r="B138" s="43"/>
      <c r="C138" s="43" t="s">
        <v>178</v>
      </c>
      <c r="D138" s="46">
        <v>10</v>
      </c>
      <c r="E138" s="43"/>
      <c r="F138" s="46">
        <v>10</v>
      </c>
    </row>
    <row r="139" spans="1:6" s="54" customFormat="1" ht="10.5" customHeight="1" x14ac:dyDescent="0.2">
      <c r="A139" s="43"/>
      <c r="B139" s="43"/>
      <c r="C139" s="43" t="s">
        <v>273</v>
      </c>
      <c r="D139" s="46">
        <v>10</v>
      </c>
      <c r="E139" s="43"/>
      <c r="F139" s="46">
        <v>10</v>
      </c>
    </row>
    <row r="140" spans="1:6" s="54" customFormat="1" ht="10.5" customHeight="1" x14ac:dyDescent="0.2">
      <c r="A140" s="43" t="s">
        <v>181</v>
      </c>
      <c r="B140" s="43"/>
      <c r="C140" s="43" t="s">
        <v>178</v>
      </c>
      <c r="D140" s="46">
        <v>10</v>
      </c>
      <c r="E140" s="43"/>
      <c r="F140" s="46">
        <v>10</v>
      </c>
    </row>
    <row r="141" spans="1:6" s="54" customFormat="1" ht="10.5" customHeight="1" x14ac:dyDescent="0.2">
      <c r="A141" s="43" t="s">
        <v>182</v>
      </c>
      <c r="B141" s="43"/>
      <c r="C141" s="43" t="s">
        <v>178</v>
      </c>
      <c r="D141" s="46">
        <v>10</v>
      </c>
      <c r="E141" s="43"/>
      <c r="F141" s="46">
        <v>10</v>
      </c>
    </row>
    <row r="142" spans="1:6" s="54" customFormat="1" ht="10.5" customHeight="1" x14ac:dyDescent="0.2">
      <c r="A142" s="43" t="s">
        <v>183</v>
      </c>
      <c r="B142" s="43"/>
      <c r="C142" s="43" t="s">
        <v>273</v>
      </c>
      <c r="D142" s="46">
        <v>10</v>
      </c>
      <c r="E142" s="43"/>
      <c r="F142" s="46">
        <v>10</v>
      </c>
    </row>
    <row r="143" spans="1:6" s="54" customFormat="1" ht="10.5" customHeight="1" x14ac:dyDescent="0.2">
      <c r="A143" s="43" t="s">
        <v>184</v>
      </c>
      <c r="B143" s="43"/>
      <c r="C143" s="43" t="s">
        <v>274</v>
      </c>
      <c r="D143" s="46">
        <v>10</v>
      </c>
      <c r="E143" s="43"/>
      <c r="F143" s="46">
        <v>10</v>
      </c>
    </row>
    <row r="144" spans="1:6" s="54" customFormat="1" ht="10.5" customHeight="1" x14ac:dyDescent="0.2">
      <c r="A144" s="43" t="s">
        <v>185</v>
      </c>
      <c r="B144" s="43"/>
      <c r="C144" s="43" t="s">
        <v>274</v>
      </c>
      <c r="D144" s="46">
        <v>10</v>
      </c>
      <c r="E144" s="43"/>
      <c r="F144" s="46">
        <v>10</v>
      </c>
    </row>
    <row r="145" spans="1:6" s="54" customFormat="1" ht="10.5" customHeight="1" x14ac:dyDescent="0.2">
      <c r="A145" s="59"/>
      <c r="B145" s="59"/>
      <c r="C145" s="59"/>
      <c r="D145" s="60"/>
      <c r="E145" s="59"/>
      <c r="F145" s="60"/>
    </row>
    <row r="146" spans="1:6" s="54" customFormat="1" ht="10.5" customHeight="1" x14ac:dyDescent="0.2">
      <c r="A146" s="42" t="s">
        <v>186</v>
      </c>
      <c r="B146" s="43"/>
      <c r="C146" s="43"/>
      <c r="D146" s="46"/>
      <c r="E146" s="43"/>
      <c r="F146" s="44"/>
    </row>
    <row r="147" spans="1:6" s="54" customFormat="1" ht="10.5" customHeight="1" x14ac:dyDescent="0.2">
      <c r="A147" s="43" t="s">
        <v>187</v>
      </c>
      <c r="B147" s="43"/>
      <c r="C147" s="43" t="s">
        <v>275</v>
      </c>
      <c r="D147" s="46">
        <v>10</v>
      </c>
      <c r="E147" s="43"/>
      <c r="F147" s="46">
        <v>10</v>
      </c>
    </row>
    <row r="148" spans="1:6" s="54" customFormat="1" ht="10.5" customHeight="1" x14ac:dyDescent="0.2">
      <c r="A148" s="43" t="s">
        <v>188</v>
      </c>
      <c r="B148" s="43"/>
      <c r="C148" s="43" t="s">
        <v>275</v>
      </c>
      <c r="D148" s="46">
        <v>10</v>
      </c>
      <c r="E148" s="43"/>
      <c r="F148" s="46">
        <v>10</v>
      </c>
    </row>
    <row r="149" spans="1:6" s="54" customFormat="1" ht="10.5" customHeight="1" x14ac:dyDescent="0.2">
      <c r="A149" s="43" t="s">
        <v>189</v>
      </c>
      <c r="B149" s="43"/>
      <c r="C149" s="43" t="s">
        <v>275</v>
      </c>
      <c r="D149" s="46">
        <v>10</v>
      </c>
      <c r="E149" s="43"/>
      <c r="F149" s="46">
        <v>10</v>
      </c>
    </row>
    <row r="150" spans="1:6" s="54" customFormat="1" ht="10.5" customHeight="1" x14ac:dyDescent="0.2">
      <c r="A150" s="43" t="s">
        <v>190</v>
      </c>
      <c r="B150" s="43"/>
      <c r="C150" s="43" t="s">
        <v>275</v>
      </c>
      <c r="D150" s="46">
        <v>10</v>
      </c>
      <c r="E150" s="43"/>
      <c r="F150" s="46">
        <v>10</v>
      </c>
    </row>
    <row r="151" spans="1:6" s="54" customFormat="1" ht="10.5" customHeight="1" x14ac:dyDescent="0.2">
      <c r="A151" s="43" t="s">
        <v>191</v>
      </c>
      <c r="B151" s="43"/>
      <c r="C151" s="43" t="s">
        <v>275</v>
      </c>
      <c r="D151" s="46">
        <v>10</v>
      </c>
      <c r="E151" s="43"/>
      <c r="F151" s="46">
        <v>10</v>
      </c>
    </row>
    <row r="152" spans="1:6" s="54" customFormat="1" ht="10.5" customHeight="1" x14ac:dyDescent="0.2">
      <c r="A152" s="43" t="s">
        <v>192</v>
      </c>
      <c r="B152" s="43"/>
      <c r="C152" s="43" t="s">
        <v>275</v>
      </c>
      <c r="D152" s="46">
        <v>10</v>
      </c>
      <c r="E152" s="43"/>
      <c r="F152" s="46">
        <v>10</v>
      </c>
    </row>
    <row r="153" spans="1:6" s="54" customFormat="1" ht="10.5" customHeight="1" x14ac:dyDescent="0.2">
      <c r="A153" s="43" t="s">
        <v>193</v>
      </c>
      <c r="B153" s="43"/>
      <c r="C153" s="43" t="s">
        <v>275</v>
      </c>
      <c r="D153" s="46">
        <v>10</v>
      </c>
      <c r="E153" s="43"/>
      <c r="F153" s="46">
        <v>10</v>
      </c>
    </row>
    <row r="154" spans="1:6" s="54" customFormat="1" ht="10.5" customHeight="1" x14ac:dyDescent="0.2">
      <c r="A154" s="43" t="s">
        <v>194</v>
      </c>
      <c r="B154" s="43"/>
      <c r="C154" s="43" t="s">
        <v>275</v>
      </c>
      <c r="D154" s="46">
        <v>10</v>
      </c>
      <c r="E154" s="43"/>
      <c r="F154" s="46">
        <v>10</v>
      </c>
    </row>
    <row r="155" spans="1:6" s="54" customFormat="1" ht="10.5" customHeight="1" x14ac:dyDescent="0.2">
      <c r="A155" s="43" t="s">
        <v>195</v>
      </c>
      <c r="B155" s="43"/>
      <c r="C155" s="43" t="s">
        <v>275</v>
      </c>
      <c r="D155" s="46">
        <v>10</v>
      </c>
      <c r="E155" s="43"/>
      <c r="F155" s="46">
        <v>10</v>
      </c>
    </row>
    <row r="156" spans="1:6" s="54" customFormat="1" ht="10.5" customHeight="1" x14ac:dyDescent="0.2">
      <c r="A156" s="43"/>
      <c r="B156" s="43"/>
      <c r="C156" s="43"/>
      <c r="D156" s="46"/>
      <c r="E156" s="43"/>
      <c r="F156" s="46"/>
    </row>
    <row r="157" spans="1:6" s="54" customFormat="1" ht="10.5" customHeight="1" x14ac:dyDescent="0.2">
      <c r="A157" s="47" t="s">
        <v>276</v>
      </c>
      <c r="B157" s="42"/>
      <c r="C157" s="47"/>
      <c r="D157" s="42"/>
      <c r="E157" s="42"/>
      <c r="F157" s="42"/>
    </row>
    <row r="158" spans="1:6" s="56" customFormat="1" ht="10.5" customHeight="1" x14ac:dyDescent="0.2">
      <c r="A158" s="47" t="s">
        <v>283</v>
      </c>
      <c r="B158" s="43"/>
      <c r="C158" s="47"/>
      <c r="D158" s="43"/>
      <c r="E158" s="43"/>
      <c r="F158" s="43"/>
    </row>
    <row r="159" spans="1:6" s="54" customFormat="1" ht="10.5" customHeight="1" x14ac:dyDescent="0.2">
      <c r="A159" s="43"/>
      <c r="B159" s="43"/>
      <c r="C159" s="43"/>
      <c r="D159" s="43"/>
      <c r="E159" s="43"/>
      <c r="F159" s="43"/>
    </row>
    <row r="160" spans="1:6" s="54" customFormat="1" ht="10.5" customHeight="1" x14ac:dyDescent="0.2">
      <c r="A160" s="43"/>
      <c r="B160" s="43"/>
      <c r="C160" s="43"/>
      <c r="D160" s="43"/>
      <c r="E160" s="43"/>
      <c r="F160" s="43"/>
    </row>
    <row r="161" spans="1:6" s="54" customFormat="1" ht="10.5" customHeight="1" x14ac:dyDescent="0.2">
      <c r="A161" s="43"/>
      <c r="B161" s="43"/>
      <c r="C161" s="43"/>
      <c r="D161" s="43"/>
      <c r="E161" s="43"/>
      <c r="F161" s="43"/>
    </row>
    <row r="162" spans="1:6" s="54" customFormat="1" ht="10.5" customHeight="1" x14ac:dyDescent="0.2">
      <c r="A162" s="42"/>
      <c r="B162" s="42"/>
      <c r="C162" s="42"/>
      <c r="D162" s="42"/>
      <c r="E162" s="42"/>
      <c r="F162" s="42"/>
    </row>
    <row r="163" spans="1:6" s="54" customFormat="1" ht="10.5" customHeight="1" x14ac:dyDescent="0.2">
      <c r="A163" s="42"/>
      <c r="B163" s="42"/>
      <c r="C163" s="42"/>
      <c r="D163" s="42"/>
      <c r="E163" s="42"/>
      <c r="F163" s="42"/>
    </row>
    <row r="164" spans="1:6" s="54" customFormat="1" ht="10.5" customHeight="1" x14ac:dyDescent="0.2">
      <c r="A164" s="43"/>
      <c r="B164" s="43"/>
      <c r="C164" s="43"/>
      <c r="D164" s="43"/>
      <c r="E164" s="43"/>
      <c r="F164" s="43"/>
    </row>
    <row r="165" spans="1:6" s="54" customFormat="1" ht="10.5" customHeight="1" x14ac:dyDescent="0.2">
      <c r="A165" s="43"/>
      <c r="B165" s="43"/>
      <c r="C165" s="43"/>
      <c r="D165" s="43"/>
      <c r="E165" s="43"/>
      <c r="F165" s="43"/>
    </row>
    <row r="166" spans="1:6" s="54" customFormat="1" ht="10.5" customHeight="1" x14ac:dyDescent="0.2">
      <c r="A166" s="43"/>
      <c r="B166" s="43"/>
      <c r="C166" s="43"/>
      <c r="D166" s="43"/>
      <c r="E166" s="43"/>
      <c r="F166" s="43"/>
    </row>
    <row r="167" spans="1:6" s="54" customFormat="1" ht="10.5" customHeight="1" x14ac:dyDescent="0.2">
      <c r="A167" s="43"/>
      <c r="B167" s="43"/>
      <c r="C167" s="43"/>
      <c r="D167" s="43"/>
      <c r="E167" s="43"/>
      <c r="F167" s="43"/>
    </row>
    <row r="168" spans="1:6" s="54" customFormat="1" ht="10.5" customHeight="1" x14ac:dyDescent="0.2">
      <c r="A168" s="43"/>
      <c r="B168" s="43"/>
      <c r="C168" s="43"/>
      <c r="D168" s="43"/>
      <c r="E168" s="43"/>
      <c r="F168" s="43"/>
    </row>
    <row r="169" spans="1:6" ht="10.5" customHeight="1" x14ac:dyDescent="0.25">
      <c r="A169" s="43"/>
      <c r="B169" s="43"/>
      <c r="C169" s="43"/>
      <c r="D169" s="43"/>
      <c r="E169" s="43"/>
      <c r="F169" s="43"/>
    </row>
    <row r="170" spans="1:6" ht="10.5" customHeight="1" x14ac:dyDescent="0.25">
      <c r="A170" s="43"/>
      <c r="B170" s="43"/>
      <c r="C170" s="43"/>
      <c r="D170" s="43"/>
      <c r="E170" s="43"/>
      <c r="F170" s="43"/>
    </row>
    <row r="171" spans="1:6" ht="10.5" customHeight="1" x14ac:dyDescent="0.25">
      <c r="A171" s="43"/>
      <c r="B171" s="43"/>
      <c r="C171" s="43"/>
      <c r="D171" s="43"/>
      <c r="E171" s="43"/>
      <c r="F171" s="43"/>
    </row>
    <row r="172" spans="1:6" ht="10.5" customHeight="1" x14ac:dyDescent="0.25">
      <c r="A172" s="43"/>
      <c r="B172" s="43"/>
      <c r="C172" s="43"/>
      <c r="D172" s="43"/>
      <c r="E172" s="43"/>
      <c r="F172" s="43"/>
    </row>
    <row r="173" spans="1:6" s="42" customFormat="1" ht="10.5" customHeight="1" x14ac:dyDescent="0.25">
      <c r="A173" s="43"/>
      <c r="B173" s="57"/>
      <c r="C173" s="43"/>
      <c r="D173" s="43"/>
      <c r="E173" s="58"/>
      <c r="F173" s="50"/>
    </row>
    <row r="174" spans="1:6" s="42" customFormat="1" ht="10.5" customHeight="1" x14ac:dyDescent="0.25">
      <c r="A174" s="43"/>
      <c r="B174" s="45"/>
      <c r="C174" s="43"/>
      <c r="D174" s="43"/>
      <c r="E174" s="58"/>
      <c r="F174" s="50"/>
    </row>
    <row r="175" spans="1:6" ht="10.5" customHeight="1" x14ac:dyDescent="0.25">
      <c r="A175" s="43"/>
      <c r="C175" s="43"/>
    </row>
    <row r="176" spans="1:6" ht="10.5" customHeight="1" x14ac:dyDescent="0.25">
      <c r="A176" s="43"/>
      <c r="C176" s="43"/>
    </row>
    <row r="177" spans="1:6" ht="10.5" customHeight="1" x14ac:dyDescent="0.25">
      <c r="A177" s="58"/>
      <c r="B177" s="58"/>
      <c r="C177" s="58"/>
      <c r="D177" s="43"/>
      <c r="F177" s="43"/>
    </row>
    <row r="178" spans="1:6" ht="10.5" customHeight="1" x14ac:dyDescent="0.25">
      <c r="A178" s="58"/>
      <c r="B178" s="58"/>
      <c r="C178" s="58"/>
      <c r="D178" s="43"/>
      <c r="F178" s="43"/>
    </row>
    <row r="179" spans="1:6" ht="10.5" customHeight="1" x14ac:dyDescent="0.25">
      <c r="A179" s="57"/>
      <c r="C179" s="57"/>
      <c r="D179" s="43"/>
      <c r="F179" s="43"/>
    </row>
    <row r="180" spans="1:6" ht="10.5" customHeight="1" x14ac:dyDescent="0.25">
      <c r="A180" s="57"/>
      <c r="C180" s="57"/>
      <c r="D180" s="43"/>
      <c r="F180" s="43"/>
    </row>
    <row r="181" spans="1:6" ht="10.5" customHeight="1" x14ac:dyDescent="0.25">
      <c r="D181" s="43"/>
      <c r="F181" s="43"/>
    </row>
    <row r="182" spans="1:6" ht="10.5" customHeight="1" x14ac:dyDescent="0.25">
      <c r="D182" s="43"/>
      <c r="E182" s="58"/>
    </row>
    <row r="183" spans="1:6" ht="10.5" customHeight="1" x14ac:dyDescent="0.25">
      <c r="D183" s="43"/>
      <c r="E183" s="58"/>
    </row>
    <row r="184" spans="1:6" ht="10.5" customHeight="1" x14ac:dyDescent="0.25">
      <c r="D184" s="43"/>
      <c r="E184" s="58"/>
    </row>
    <row r="186" spans="1:6" ht="10.5" customHeight="1" x14ac:dyDescent="0.25">
      <c r="A186" s="58"/>
      <c r="B186" s="58"/>
      <c r="C186" s="58"/>
    </row>
    <row r="187" spans="1:6" ht="10.5" customHeight="1" x14ac:dyDescent="0.25">
      <c r="A187" s="58"/>
      <c r="B187" s="58"/>
      <c r="C187" s="58"/>
    </row>
    <row r="188" spans="1:6" ht="10.5" customHeight="1" x14ac:dyDescent="0.25">
      <c r="A188" s="58"/>
      <c r="B188" s="58"/>
      <c r="C188" s="58"/>
    </row>
    <row r="189" spans="1:6" ht="10.5" customHeight="1" x14ac:dyDescent="0.25">
      <c r="A189" s="43"/>
      <c r="B189" s="43"/>
      <c r="C189" s="43"/>
      <c r="D189" s="43"/>
      <c r="E189" s="43"/>
      <c r="F189" s="43"/>
    </row>
    <row r="190" spans="1:6" ht="10.5" customHeight="1" x14ac:dyDescent="0.25">
      <c r="A190" s="43"/>
      <c r="B190" s="43"/>
      <c r="C190" s="43"/>
      <c r="D190" s="43"/>
      <c r="E190" s="43"/>
      <c r="F190" s="43"/>
    </row>
    <row r="191" spans="1:6" ht="10.5" customHeight="1" x14ac:dyDescent="0.25">
      <c r="A191" s="43"/>
      <c r="B191" s="43"/>
      <c r="C191" s="43"/>
      <c r="D191" s="43"/>
      <c r="E191" s="43"/>
      <c r="F191" s="43"/>
    </row>
    <row r="192" spans="1:6" ht="10.5" customHeight="1" x14ac:dyDescent="0.25">
      <c r="A192" s="43"/>
      <c r="B192" s="43"/>
      <c r="C192" s="43"/>
      <c r="D192" s="43"/>
      <c r="E192" s="43"/>
      <c r="F192" s="43"/>
    </row>
    <row r="193" s="43" customFormat="1" ht="10.5" customHeight="1" x14ac:dyDescent="0.25"/>
  </sheetData>
  <mergeCells count="1"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2</vt:i4>
      </vt:variant>
    </vt:vector>
  </HeadingPairs>
  <TitlesOfParts>
    <vt:vector size="10" baseType="lpstr">
      <vt:lpstr>PM</vt:lpstr>
      <vt:lpstr>APM</vt:lpstr>
      <vt:lpstr>taux 2025 communes</vt:lpstr>
      <vt:lpstr>taux 2025 cath.</vt:lpstr>
      <vt:lpstr>taux 2025 réf.</vt:lpstr>
      <vt:lpstr>taux 2024 communes</vt:lpstr>
      <vt:lpstr>taux 2024 cath.</vt:lpstr>
      <vt:lpstr>taux 2024 réf.</vt:lpstr>
      <vt:lpstr>APM!Zone_d_impression</vt:lpstr>
      <vt:lpstr>PM!Zone_d_impression</vt:lpstr>
    </vt:vector>
  </TitlesOfParts>
  <Company>EtatFR-Staatfr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Dougoud Jacqueline</dc:creator>
  <cp:lastModifiedBy>Dougoud Jacqueline</cp:lastModifiedBy>
  <cp:lastPrinted>2025-08-12T13:16:35Z</cp:lastPrinted>
  <dcterms:created xsi:type="dcterms:W3CDTF">2021-07-26T16:22:35Z</dcterms:created>
  <dcterms:modified xsi:type="dcterms:W3CDTF">2025-10-03T11:36:43Z</dcterms:modified>
</cp:coreProperties>
</file>