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crèche\"/>
    </mc:Choice>
  </mc:AlternateContent>
  <xr:revisionPtr revIDLastSave="0" documentId="13_ncr:1_{98B7D610-D13E-448F-89E8-B0F0C14ABA62}" xr6:coauthVersionLast="47" xr6:coauthVersionMax="47" xr10:uidLastSave="{00000000-0000-0000-0000-000000000000}"/>
  <bookViews>
    <workbookView xWindow="28680" yWindow="1140" windowWidth="29040" windowHeight="15720" tabRatio="747" xr2:uid="{00000000-000D-0000-FFFF-FFFF00000000}"/>
  </bookViews>
  <sheets>
    <sheet name="Formulaire crèche 2" sheetId="1" r:id="rId1"/>
    <sheet name="Annexe I " sheetId="13" state="hidden" r:id="rId2"/>
    <sheet name="Annexe II_decompte heures garde" sheetId="16" r:id="rId3"/>
    <sheet name="Feuil1" sheetId="17" r:id="rId4"/>
    <sheet name="Decompte final_PAS REMPLIR" sheetId="11" state="hidden" r:id="rId5"/>
    <sheet name="feuille masquee" sheetId="14" state="hidden" r:id="rId6"/>
  </sheets>
  <definedNames>
    <definedName name="CaseACocher1" localSheetId="0">'Formulaire crèche 2'!#REF!</definedName>
    <definedName name="CaseACocher14" localSheetId="0">'Formulaire crèche 2'!#REF!</definedName>
    <definedName name="CaseACocher16" localSheetId="0">'Formulaire crèche 2'!#REF!</definedName>
    <definedName name="CaseACocher2" localSheetId="0">'Formulaire crèche 2'!#REF!</definedName>
    <definedName name="CaseACocher3" localSheetId="0">'Formulaire crèche 2'!#REF!</definedName>
    <definedName name="_xlnm.Print_Titles" localSheetId="2">'Annexe II_decompte heures garde'!$A:$C</definedName>
    <definedName name="_xlnm.Print_Area" localSheetId="1">'Annexe I '!$A$1:$J$90</definedName>
    <definedName name="_xlnm.Print_Area" localSheetId="2">'Annexe II_decompte heures garde'!$A$24:$CO$132</definedName>
    <definedName name="_xlnm.Print_Area" localSheetId="4">'Decompte final_PAS REMPLIR'!$A$1:$K$49</definedName>
    <definedName name="_xlnm.Print_Area" localSheetId="0">'Formulaire crèche 2'!$A$1:$K$185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M30" i="16" l="1"/>
  <c r="BM128" i="16"/>
  <c r="P128" i="16"/>
  <c r="P129" i="16" s="1"/>
  <c r="J121" i="16"/>
  <c r="CH92" i="16"/>
  <c r="AY92" i="16"/>
  <c r="AK92" i="16"/>
  <c r="P92" i="16"/>
  <c r="P93" i="16" s="1"/>
  <c r="P28" i="16"/>
  <c r="I92" i="16"/>
  <c r="J85" i="16"/>
  <c r="J31" i="16"/>
  <c r="H116" i="16"/>
  <c r="O116" i="16"/>
  <c r="G116" i="16"/>
  <c r="N116" i="16" s="1"/>
  <c r="H115" i="16"/>
  <c r="O115" i="16"/>
  <c r="V115" i="16"/>
  <c r="AC115" i="16" s="1"/>
  <c r="J119" i="16"/>
  <c r="H128" i="16"/>
  <c r="H129" i="16"/>
  <c r="J120" i="16"/>
  <c r="J129" i="16" s="1"/>
  <c r="AC92" i="16"/>
  <c r="H32" i="11"/>
  <c r="H31" i="11"/>
  <c r="H30" i="11"/>
  <c r="H29" i="11"/>
  <c r="H137" i="1"/>
  <c r="H136" i="1"/>
  <c r="H135" i="1"/>
  <c r="H134" i="1"/>
  <c r="E114" i="16"/>
  <c r="L114" i="16"/>
  <c r="S114" i="16" s="1"/>
  <c r="Z114" i="16" s="1"/>
  <c r="AG114" i="16" s="1"/>
  <c r="AN114" i="16"/>
  <c r="AU114" i="16" s="1"/>
  <c r="BB114" i="16" s="1"/>
  <c r="BI114" i="16" s="1"/>
  <c r="BP114" i="16" s="1"/>
  <c r="BW114" i="16" s="1"/>
  <c r="CD114" i="16" s="1"/>
  <c r="F114" i="16"/>
  <c r="M114" i="16"/>
  <c r="T114" i="16" s="1"/>
  <c r="AA114" i="16" s="1"/>
  <c r="AH114" i="16" s="1"/>
  <c r="AO114" i="16" s="1"/>
  <c r="AV114" i="16"/>
  <c r="BC114" i="16" s="1"/>
  <c r="BJ114" i="16" s="1"/>
  <c r="BQ114" i="16" s="1"/>
  <c r="BX114" i="16" s="1"/>
  <c r="CE114" i="16" s="1"/>
  <c r="G114" i="16"/>
  <c r="N114" i="16"/>
  <c r="U114" i="16"/>
  <c r="AB114" i="16" s="1"/>
  <c r="AI114" i="16" s="1"/>
  <c r="AP114" i="16" s="1"/>
  <c r="AW114" i="16" s="1"/>
  <c r="BD114" i="16" s="1"/>
  <c r="BK114" i="16" s="1"/>
  <c r="BR114" i="16" s="1"/>
  <c r="BY114" i="16" s="1"/>
  <c r="CF114" i="16" s="1"/>
  <c r="H114" i="16"/>
  <c r="O114" i="16"/>
  <c r="V114" i="16" s="1"/>
  <c r="AC114" i="16" s="1"/>
  <c r="AJ114" i="16" s="1"/>
  <c r="AQ114" i="16" s="1"/>
  <c r="AX114" i="16"/>
  <c r="BE114" i="16" s="1"/>
  <c r="BL114" i="16" s="1"/>
  <c r="BS114" i="16"/>
  <c r="BZ114" i="16" s="1"/>
  <c r="CG114" i="16" s="1"/>
  <c r="I114" i="16"/>
  <c r="P114" i="16"/>
  <c r="W114" i="16"/>
  <c r="AD114" i="16" s="1"/>
  <c r="AK114" i="16" s="1"/>
  <c r="AR114" i="16" s="1"/>
  <c r="AY114" i="16" s="1"/>
  <c r="BF114" i="16" s="1"/>
  <c r="BM114" i="16" s="1"/>
  <c r="BT114" i="16"/>
  <c r="CA114" i="16" s="1"/>
  <c r="CH114" i="16" s="1"/>
  <c r="E115" i="16"/>
  <c r="L115" i="16"/>
  <c r="S115" i="16" s="1"/>
  <c r="Z115" i="16" s="1"/>
  <c r="AG115" i="16" s="1"/>
  <c r="AN115" i="16" s="1"/>
  <c r="AU115" i="16" s="1"/>
  <c r="BB115" i="16" s="1"/>
  <c r="BI115" i="16" s="1"/>
  <c r="BP115" i="16" s="1"/>
  <c r="BW115" i="16" s="1"/>
  <c r="CD115" i="16" s="1"/>
  <c r="F115" i="16"/>
  <c r="M115" i="16"/>
  <c r="T115" i="16"/>
  <c r="AA115" i="16" s="1"/>
  <c r="AH115" i="16" s="1"/>
  <c r="AO115" i="16" s="1"/>
  <c r="AV115" i="16" s="1"/>
  <c r="BC115" i="16" s="1"/>
  <c r="BJ115" i="16" s="1"/>
  <c r="BQ115" i="16" s="1"/>
  <c r="BX115" i="16" s="1"/>
  <c r="CE115" i="16" s="1"/>
  <c r="G115" i="16"/>
  <c r="N115" i="16"/>
  <c r="U115" i="16"/>
  <c r="AB115" i="16" s="1"/>
  <c r="AI115" i="16" s="1"/>
  <c r="AP115" i="16"/>
  <c r="AW115" i="16" s="1"/>
  <c r="BD115" i="16" s="1"/>
  <c r="BK115" i="16" s="1"/>
  <c r="BR115" i="16" s="1"/>
  <c r="BY115" i="16"/>
  <c r="CF115" i="16" s="1"/>
  <c r="AJ115" i="16"/>
  <c r="AQ115" i="16" s="1"/>
  <c r="AX115" i="16" s="1"/>
  <c r="BE115" i="16" s="1"/>
  <c r="BL115" i="16" s="1"/>
  <c r="BS115" i="16" s="1"/>
  <c r="BZ115" i="16" s="1"/>
  <c r="CG115" i="16" s="1"/>
  <c r="I115" i="16"/>
  <c r="P115" i="16" s="1"/>
  <c r="W115" i="16" s="1"/>
  <c r="AD115" i="16" s="1"/>
  <c r="AK115" i="16" s="1"/>
  <c r="AR115" i="16"/>
  <c r="AY115" i="16" s="1"/>
  <c r="BF115" i="16" s="1"/>
  <c r="BM115" i="16" s="1"/>
  <c r="BT115" i="16" s="1"/>
  <c r="CA115" i="16" s="1"/>
  <c r="CH115" i="16" s="1"/>
  <c r="E116" i="16"/>
  <c r="L116" i="16"/>
  <c r="F116" i="16"/>
  <c r="M116" i="16"/>
  <c r="T116" i="16"/>
  <c r="AA116" i="16"/>
  <c r="AH116" i="16" s="1"/>
  <c r="I116" i="16"/>
  <c r="P116" i="16"/>
  <c r="U116" i="16"/>
  <c r="U129" i="16" s="1"/>
  <c r="E117" i="16"/>
  <c r="L117" i="16"/>
  <c r="S117" i="16"/>
  <c r="Z117" i="16"/>
  <c r="AG117" i="16" s="1"/>
  <c r="AN117" i="16" s="1"/>
  <c r="AU117" i="16"/>
  <c r="BB117" i="16" s="1"/>
  <c r="BI117" i="16" s="1"/>
  <c r="BP117" i="16" s="1"/>
  <c r="BW117" i="16" s="1"/>
  <c r="CD117" i="16"/>
  <c r="L29" i="16"/>
  <c r="S29" i="16"/>
  <c r="Z29" i="16"/>
  <c r="AG29" i="16"/>
  <c r="AN29" i="16" s="1"/>
  <c r="AU29" i="16" s="1"/>
  <c r="BB29" i="16" s="1"/>
  <c r="BI29" i="16" s="1"/>
  <c r="BP29" i="16" s="1"/>
  <c r="BW29" i="16" s="1"/>
  <c r="CD29" i="16" s="1"/>
  <c r="CH128" i="16"/>
  <c r="CG128" i="16"/>
  <c r="CF128" i="16"/>
  <c r="CE128" i="16"/>
  <c r="CD128" i="16"/>
  <c r="CA128" i="16"/>
  <c r="BZ128" i="16"/>
  <c r="BY128" i="16"/>
  <c r="BX128" i="16"/>
  <c r="BW128" i="16"/>
  <c r="BT128" i="16"/>
  <c r="BS128" i="16"/>
  <c r="BR128" i="16"/>
  <c r="BQ128" i="16"/>
  <c r="BP128" i="16"/>
  <c r="BL128" i="16"/>
  <c r="BK128" i="16"/>
  <c r="BJ128" i="16"/>
  <c r="BI128" i="16"/>
  <c r="BF128" i="16"/>
  <c r="BE128" i="16"/>
  <c r="BD128" i="16"/>
  <c r="BC128" i="16"/>
  <c r="BB128" i="16"/>
  <c r="AY128" i="16"/>
  <c r="AX128" i="16"/>
  <c r="AW128" i="16"/>
  <c r="AV128" i="16"/>
  <c r="AU128" i="16"/>
  <c r="AR128" i="16"/>
  <c r="AQ128" i="16"/>
  <c r="AP128" i="16"/>
  <c r="AO128" i="16"/>
  <c r="AN128" i="16"/>
  <c r="AK128" i="16"/>
  <c r="AJ128" i="16"/>
  <c r="AI128" i="16"/>
  <c r="AH128" i="16"/>
  <c r="AG128" i="16"/>
  <c r="AD128" i="16"/>
  <c r="AC128" i="16"/>
  <c r="AB128" i="16"/>
  <c r="AA128" i="16"/>
  <c r="Z128" i="16"/>
  <c r="W128" i="16"/>
  <c r="V128" i="16"/>
  <c r="U128" i="16"/>
  <c r="T128" i="16"/>
  <c r="S128" i="16"/>
  <c r="O128" i="16"/>
  <c r="N128" i="16"/>
  <c r="M128" i="16"/>
  <c r="M129" i="16"/>
  <c r="L128" i="16"/>
  <c r="I128" i="16"/>
  <c r="F128" i="16"/>
  <c r="F129" i="16" s="1"/>
  <c r="G128" i="16"/>
  <c r="G129" i="16"/>
  <c r="E128" i="16"/>
  <c r="E129" i="16" s="1"/>
  <c r="J126" i="16"/>
  <c r="J125" i="16"/>
  <c r="J124" i="16"/>
  <c r="J123" i="16"/>
  <c r="J122" i="16"/>
  <c r="O26" i="16"/>
  <c r="V26" i="16" s="1"/>
  <c r="AC26" i="16" s="1"/>
  <c r="AJ26" i="16" s="1"/>
  <c r="AQ26" i="16" s="1"/>
  <c r="AX26" i="16" s="1"/>
  <c r="BE26" i="16" s="1"/>
  <c r="BL26" i="16"/>
  <c r="BS26" i="16" s="1"/>
  <c r="BZ26" i="16" s="1"/>
  <c r="CG26" i="16" s="1"/>
  <c r="P26" i="16"/>
  <c r="W26" i="16"/>
  <c r="AD26" i="16"/>
  <c r="AK26" i="16" s="1"/>
  <c r="AR26" i="16" s="1"/>
  <c r="AY26" i="16" s="1"/>
  <c r="BF26" i="16" s="1"/>
  <c r="BM26" i="16" s="1"/>
  <c r="BT26" i="16" s="1"/>
  <c r="CA26" i="16" s="1"/>
  <c r="CH26" i="16" s="1"/>
  <c r="O27" i="16"/>
  <c r="V27" i="16"/>
  <c r="AC27" i="16"/>
  <c r="AJ27" i="16"/>
  <c r="AQ27" i="16" s="1"/>
  <c r="AX27" i="16" s="1"/>
  <c r="BE27" i="16"/>
  <c r="BL27" i="16" s="1"/>
  <c r="BS27" i="16" s="1"/>
  <c r="BZ27" i="16" s="1"/>
  <c r="CG27" i="16" s="1"/>
  <c r="P27" i="16"/>
  <c r="W27" i="16" s="1"/>
  <c r="AD27" i="16" s="1"/>
  <c r="AK27" i="16"/>
  <c r="AR27" i="16" s="1"/>
  <c r="AY27" i="16" s="1"/>
  <c r="BF27" i="16" s="1"/>
  <c r="BM27" i="16" s="1"/>
  <c r="BT27" i="16" s="1"/>
  <c r="CA27" i="16" s="1"/>
  <c r="CH27" i="16" s="1"/>
  <c r="O28" i="16"/>
  <c r="W28" i="16"/>
  <c r="L27" i="16"/>
  <c r="S27" i="16"/>
  <c r="Z27" i="16"/>
  <c r="AG27" i="16" s="1"/>
  <c r="AN27" i="16" s="1"/>
  <c r="AU27" i="16" s="1"/>
  <c r="BB27" i="16" s="1"/>
  <c r="BI27" i="16" s="1"/>
  <c r="BP27" i="16" s="1"/>
  <c r="BW27" i="16"/>
  <c r="CD27" i="16"/>
  <c r="M27" i="16"/>
  <c r="T27" i="16"/>
  <c r="AA27" i="16"/>
  <c r="AH27" i="16"/>
  <c r="AO27" i="16" s="1"/>
  <c r="AV27" i="16" s="1"/>
  <c r="BC27" i="16" s="1"/>
  <c r="BJ27" i="16" s="1"/>
  <c r="BQ27" i="16" s="1"/>
  <c r="BX27" i="16" s="1"/>
  <c r="CE27" i="16" s="1"/>
  <c r="N27" i="16"/>
  <c r="U27" i="16" s="1"/>
  <c r="AB27" i="16" s="1"/>
  <c r="AI27" i="16" s="1"/>
  <c r="AP27" i="16" s="1"/>
  <c r="AW27" i="16" s="1"/>
  <c r="BD27" i="16" s="1"/>
  <c r="BK27" i="16"/>
  <c r="BR27" i="16"/>
  <c r="BY27" i="16" s="1"/>
  <c r="CF27" i="16" s="1"/>
  <c r="L28" i="16"/>
  <c r="Q83" i="16" s="1"/>
  <c r="M28" i="16"/>
  <c r="N28" i="16"/>
  <c r="AA2" i="14"/>
  <c r="Z2" i="14"/>
  <c r="Y2" i="14"/>
  <c r="X2" i="14"/>
  <c r="J81" i="16"/>
  <c r="J82" i="16"/>
  <c r="J83" i="16"/>
  <c r="J84" i="16"/>
  <c r="J86" i="16"/>
  <c r="J87" i="16"/>
  <c r="J88" i="16"/>
  <c r="J89" i="16"/>
  <c r="J90" i="16"/>
  <c r="V2" i="14"/>
  <c r="O2" i="14"/>
  <c r="J66" i="16"/>
  <c r="J67" i="16"/>
  <c r="J68" i="16"/>
  <c r="J69" i="16"/>
  <c r="J70" i="16"/>
  <c r="J71" i="16"/>
  <c r="J72" i="16"/>
  <c r="J73" i="16"/>
  <c r="J74" i="16"/>
  <c r="J75" i="16"/>
  <c r="J76" i="16"/>
  <c r="J77" i="16"/>
  <c r="J78" i="16"/>
  <c r="J79" i="16"/>
  <c r="J80" i="16"/>
  <c r="F92" i="16"/>
  <c r="E92" i="16"/>
  <c r="E93" i="16" s="1"/>
  <c r="E131" i="16" s="1"/>
  <c r="CG92" i="16"/>
  <c r="CF92" i="16"/>
  <c r="CE92" i="16"/>
  <c r="CD92" i="16"/>
  <c r="CA92" i="16"/>
  <c r="BZ92" i="16"/>
  <c r="BY92" i="16"/>
  <c r="BX92" i="16"/>
  <c r="BW92" i="16"/>
  <c r="BT92" i="16"/>
  <c r="BS92" i="16"/>
  <c r="BR92" i="16"/>
  <c r="BQ92" i="16"/>
  <c r="BP92" i="16"/>
  <c r="BM92" i="16"/>
  <c r="BL92" i="16"/>
  <c r="BK92" i="16"/>
  <c r="BJ92" i="16"/>
  <c r="BI92" i="16"/>
  <c r="BF92" i="16"/>
  <c r="BE92" i="16"/>
  <c r="BD92" i="16"/>
  <c r="BC92" i="16"/>
  <c r="BB92" i="16"/>
  <c r="AX92" i="16"/>
  <c r="AW92" i="16"/>
  <c r="AV92" i="16"/>
  <c r="AU92" i="16"/>
  <c r="AR92" i="16"/>
  <c r="AQ92" i="16"/>
  <c r="AP92" i="16"/>
  <c r="AO92" i="16"/>
  <c r="AN92" i="16"/>
  <c r="AJ92" i="16"/>
  <c r="AI92" i="16"/>
  <c r="AH92" i="16"/>
  <c r="AG92" i="16"/>
  <c r="AD92" i="16"/>
  <c r="AB92" i="16"/>
  <c r="AA92" i="16"/>
  <c r="Z92" i="16"/>
  <c r="W92" i="16"/>
  <c r="V92" i="16"/>
  <c r="U92" i="16"/>
  <c r="T92" i="16"/>
  <c r="S92" i="16"/>
  <c r="S93" i="16"/>
  <c r="O92" i="16"/>
  <c r="N92" i="16"/>
  <c r="N93" i="16" s="1"/>
  <c r="M92" i="16"/>
  <c r="M93" i="16" s="1"/>
  <c r="M131" i="16" s="1"/>
  <c r="L92" i="16"/>
  <c r="L93" i="16" s="1"/>
  <c r="I93" i="16"/>
  <c r="H92" i="16"/>
  <c r="H93" i="16" s="1"/>
  <c r="H131" i="16" s="1"/>
  <c r="G92" i="16"/>
  <c r="G93" i="16"/>
  <c r="G131" i="16" s="1"/>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N26" i="16"/>
  <c r="U26" i="16" s="1"/>
  <c r="AB26" i="16" s="1"/>
  <c r="AI26" i="16" s="1"/>
  <c r="AP26" i="16"/>
  <c r="AW26" i="16" s="1"/>
  <c r="BD26" i="16" s="1"/>
  <c r="BK26" i="16" s="1"/>
  <c r="BR26" i="16" s="1"/>
  <c r="BY26" i="16" s="1"/>
  <c r="CF26" i="16" s="1"/>
  <c r="M26" i="16"/>
  <c r="T26" i="16"/>
  <c r="AA26" i="16" s="1"/>
  <c r="AH26" i="16" s="1"/>
  <c r="AO26" i="16" s="1"/>
  <c r="AV26" i="16" s="1"/>
  <c r="BC26" i="16" s="1"/>
  <c r="BJ26" i="16" s="1"/>
  <c r="BQ26" i="16" s="1"/>
  <c r="BX26" i="16" s="1"/>
  <c r="CE26" i="16" s="1"/>
  <c r="L26" i="16"/>
  <c r="S26" i="16"/>
  <c r="Z26" i="16" s="1"/>
  <c r="AG26" i="16" s="1"/>
  <c r="AN26" i="16" s="1"/>
  <c r="AU26" i="16"/>
  <c r="BB26" i="16" s="1"/>
  <c r="BI26" i="16" s="1"/>
  <c r="BP26" i="16" s="1"/>
  <c r="BW26" i="16" s="1"/>
  <c r="CD26" i="16" s="1"/>
  <c r="F81" i="1"/>
  <c r="F82" i="1" s="1"/>
  <c r="AF25" i="14"/>
  <c r="AE25" i="14"/>
  <c r="AD25" i="14"/>
  <c r="AC25" i="14"/>
  <c r="AB25" i="14"/>
  <c r="Z25" i="14"/>
  <c r="X25" i="14"/>
  <c r="V25" i="14"/>
  <c r="T25" i="14"/>
  <c r="R25" i="14"/>
  <c r="P25" i="14"/>
  <c r="N25" i="14"/>
  <c r="L25" i="14"/>
  <c r="J25" i="14"/>
  <c r="H25" i="14"/>
  <c r="I73" i="13"/>
  <c r="F73" i="13"/>
  <c r="AV25" i="14"/>
  <c r="AU25" i="14"/>
  <c r="AT25" i="14"/>
  <c r="AS25" i="14"/>
  <c r="F80" i="1"/>
  <c r="I2" i="14"/>
  <c r="BB25" i="14"/>
  <c r="BA25" i="14"/>
  <c r="AZ25" i="14"/>
  <c r="AY25" i="14"/>
  <c r="AX25" i="14"/>
  <c r="AW25" i="14"/>
  <c r="AR25" i="14"/>
  <c r="AQ25" i="14"/>
  <c r="AP25" i="14"/>
  <c r="AO25" i="14"/>
  <c r="AN25" i="14"/>
  <c r="AM25" i="14"/>
  <c r="AL25" i="14"/>
  <c r="AK25" i="14"/>
  <c r="AJ25" i="14"/>
  <c r="AI25" i="14"/>
  <c r="AH25" i="14"/>
  <c r="AG25" i="14"/>
  <c r="AA25" i="14"/>
  <c r="Y25" i="14"/>
  <c r="W25" i="14"/>
  <c r="U25" i="14"/>
  <c r="S25" i="14"/>
  <c r="Q25" i="14"/>
  <c r="O25" i="14"/>
  <c r="M25" i="14"/>
  <c r="K25" i="14"/>
  <c r="I25" i="14"/>
  <c r="G25" i="14"/>
  <c r="F25" i="14"/>
  <c r="E25" i="14"/>
  <c r="D25" i="14"/>
  <c r="C25" i="14"/>
  <c r="B25" i="14"/>
  <c r="A25" i="14"/>
  <c r="E39" i="11"/>
  <c r="E43" i="11"/>
  <c r="E42" i="11"/>
  <c r="E40" i="11"/>
  <c r="F2" i="14"/>
  <c r="N2" i="14"/>
  <c r="M2" i="14"/>
  <c r="L2" i="14"/>
  <c r="K2" i="14"/>
  <c r="J2" i="14"/>
  <c r="H2" i="14"/>
  <c r="G2" i="14"/>
  <c r="E2" i="14"/>
  <c r="D2" i="14"/>
  <c r="C2" i="14"/>
  <c r="B2" i="14"/>
  <c r="A2" i="14"/>
  <c r="F86" i="13"/>
  <c r="I86" i="13"/>
  <c r="E41" i="11"/>
  <c r="I39" i="13"/>
  <c r="F39" i="13"/>
  <c r="I52" i="13"/>
  <c r="I42" i="13"/>
  <c r="F52" i="13"/>
  <c r="F42" i="13"/>
  <c r="F69" i="13" s="1"/>
  <c r="N129" i="16"/>
  <c r="Q2" i="14"/>
  <c r="H14" i="11"/>
  <c r="F93" i="16"/>
  <c r="T28" i="16"/>
  <c r="AB116" i="16"/>
  <c r="AI116" i="16" s="1"/>
  <c r="S28" i="16"/>
  <c r="Z28" i="16" s="1"/>
  <c r="AG28" i="16" s="1"/>
  <c r="S116" i="16"/>
  <c r="Z116" i="16" s="1"/>
  <c r="Z129" i="16" s="1"/>
  <c r="AG116" i="16"/>
  <c r="AN116" i="16" s="1"/>
  <c r="V116" i="16"/>
  <c r="O129" i="16"/>
  <c r="O93" i="16"/>
  <c r="O131" i="16" s="1"/>
  <c r="F131" i="16"/>
  <c r="I129" i="16"/>
  <c r="P131" i="16"/>
  <c r="W116" i="16"/>
  <c r="AA129" i="16"/>
  <c r="AD116" i="16"/>
  <c r="U28" i="16"/>
  <c r="AB28" i="16" s="1"/>
  <c r="Q66" i="16"/>
  <c r="Q123" i="16"/>
  <c r="Q124" i="16"/>
  <c r="Q74" i="16"/>
  <c r="Q36" i="16"/>
  <c r="Q47" i="16"/>
  <c r="Q39" i="16"/>
  <c r="T129" i="16"/>
  <c r="Z93" i="16"/>
  <c r="Z131" i="16"/>
  <c r="AB129" i="16"/>
  <c r="I131" i="16"/>
  <c r="Q119" i="16"/>
  <c r="Q72" i="16"/>
  <c r="Q35" i="16"/>
  <c r="Q34" i="16"/>
  <c r="Q68" i="16"/>
  <c r="Q75" i="16"/>
  <c r="Q38" i="16"/>
  <c r="Q65" i="16"/>
  <c r="Q84" i="16"/>
  <c r="Q52" i="16"/>
  <c r="Q41" i="16"/>
  <c r="Q63" i="16"/>
  <c r="AC116" i="16"/>
  <c r="V129" i="16"/>
  <c r="AH129" i="16"/>
  <c r="AO116" i="16"/>
  <c r="AO129" i="16" s="1"/>
  <c r="AJ116" i="16"/>
  <c r="AJ129" i="16" s="1"/>
  <c r="AC129" i="16"/>
  <c r="AI28" i="16"/>
  <c r="AV116" i="16"/>
  <c r="BC116" i="16" s="1"/>
  <c r="BJ116" i="16" s="1"/>
  <c r="AQ116" i="16"/>
  <c r="AQ129" i="16" s="1"/>
  <c r="AV129" i="16"/>
  <c r="AX116" i="16"/>
  <c r="BE116" i="16" s="1"/>
  <c r="BC129" i="16"/>
  <c r="AX129" i="16"/>
  <c r="BE129" i="16"/>
  <c r="BL116" i="16"/>
  <c r="BS116" i="16"/>
  <c r="BL129" i="16"/>
  <c r="S131" i="16" l="1"/>
  <c r="Q73" i="16"/>
  <c r="Q62" i="16"/>
  <c r="AG129" i="16"/>
  <c r="Q89" i="16"/>
  <c r="L129" i="16"/>
  <c r="L131" i="16" s="1"/>
  <c r="S129" i="16"/>
  <c r="P2" i="14"/>
  <c r="AP28" i="16"/>
  <c r="AI93" i="16"/>
  <c r="BZ116" i="16"/>
  <c r="BS129" i="16"/>
  <c r="AA28" i="16"/>
  <c r="T93" i="16"/>
  <c r="T131" i="16" s="1"/>
  <c r="AG93" i="16"/>
  <c r="AN28" i="16"/>
  <c r="W2" i="14"/>
  <c r="BC25" i="14"/>
  <c r="BQ116" i="16"/>
  <c r="BJ129" i="16"/>
  <c r="AD129" i="16"/>
  <c r="AK116" i="16"/>
  <c r="CR87" i="16"/>
  <c r="CR89" i="16"/>
  <c r="CR88" i="16"/>
  <c r="AB93" i="16"/>
  <c r="AB131" i="16" s="1"/>
  <c r="AU116" i="16"/>
  <c r="AN129" i="16"/>
  <c r="F75" i="13"/>
  <c r="F71" i="13"/>
  <c r="J93" i="16"/>
  <c r="J131" i="16" s="1"/>
  <c r="V28" i="16"/>
  <c r="X36" i="16" s="1"/>
  <c r="Q120" i="16"/>
  <c r="Q129" i="16" s="1"/>
  <c r="Q88" i="16"/>
  <c r="Q31" i="16"/>
  <c r="Q87" i="16"/>
  <c r="Q57" i="16"/>
  <c r="Q121" i="16"/>
  <c r="Q58" i="16"/>
  <c r="Q44" i="16"/>
  <c r="Q33" i="16"/>
  <c r="Q125" i="16"/>
  <c r="Q69" i="16"/>
  <c r="Q48" i="16"/>
  <c r="Q85" i="16"/>
  <c r="Q43" i="16"/>
  <c r="Q86" i="16"/>
  <c r="Q53" i="16"/>
  <c r="Q49" i="16"/>
  <c r="Q79" i="16"/>
  <c r="Q59" i="16"/>
  <c r="Q46" i="16"/>
  <c r="Q90" i="16"/>
  <c r="Q77" i="16"/>
  <c r="Q122" i="16"/>
  <c r="Q37" i="16"/>
  <c r="Q80" i="16"/>
  <c r="Q61" i="16"/>
  <c r="U93" i="16"/>
  <c r="U131" i="16" s="1"/>
  <c r="AI129" i="16"/>
  <c r="AP116" i="16"/>
  <c r="X33" i="16"/>
  <c r="X50" i="16"/>
  <c r="X40" i="16"/>
  <c r="X79" i="16"/>
  <c r="I69" i="13"/>
  <c r="N131" i="16"/>
  <c r="CR86" i="16"/>
  <c r="Q67" i="16"/>
  <c r="Q56" i="16"/>
  <c r="Q60" i="16"/>
  <c r="Q81" i="16"/>
  <c r="Q64" i="16"/>
  <c r="Q55" i="16"/>
  <c r="Q50" i="16"/>
  <c r="Q40" i="16"/>
  <c r="Q126" i="16"/>
  <c r="Q78" i="16"/>
  <c r="Q45" i="16"/>
  <c r="Q42" i="16"/>
  <c r="Q76" i="16"/>
  <c r="Q51" i="16"/>
  <c r="Q32" i="16"/>
  <c r="Q54" i="16"/>
  <c r="Q70" i="16"/>
  <c r="Q71" i="16"/>
  <c r="Q82" i="16"/>
  <c r="AD28" i="16"/>
  <c r="W93" i="16"/>
  <c r="W131" i="16" s="1"/>
  <c r="W129" i="16"/>
  <c r="AG131" i="16" l="1"/>
  <c r="X43" i="16"/>
  <c r="X90" i="16"/>
  <c r="X77" i="16"/>
  <c r="Q93" i="16"/>
  <c r="Q131" i="16" s="1"/>
  <c r="AU129" i="16"/>
  <c r="BB116" i="16"/>
  <c r="X41" i="16"/>
  <c r="BQ129" i="16"/>
  <c r="BX116" i="16"/>
  <c r="AU28" i="16"/>
  <c r="AN93" i="16"/>
  <c r="AN131" i="16" s="1"/>
  <c r="X89" i="16"/>
  <c r="X38" i="16"/>
  <c r="X84" i="16"/>
  <c r="X61" i="16"/>
  <c r="X35" i="16"/>
  <c r="X83" i="16"/>
  <c r="X42" i="16"/>
  <c r="AK28" i="16"/>
  <c r="AD93" i="16"/>
  <c r="AD131" i="16" s="1"/>
  <c r="AC28" i="16"/>
  <c r="X66" i="16"/>
  <c r="X88" i="16"/>
  <c r="X32" i="16"/>
  <c r="X45" i="16"/>
  <c r="X85" i="16"/>
  <c r="X72" i="16"/>
  <c r="X64" i="16"/>
  <c r="X67" i="16"/>
  <c r="AK129" i="16"/>
  <c r="AR116" i="16"/>
  <c r="X86" i="16"/>
  <c r="X81" i="16"/>
  <c r="X60" i="16"/>
  <c r="X53" i="16"/>
  <c r="CG116" i="16"/>
  <c r="CG129" i="16" s="1"/>
  <c r="BZ129" i="16"/>
  <c r="X65" i="16"/>
  <c r="X55" i="16"/>
  <c r="I75" i="13"/>
  <c r="I71" i="13"/>
  <c r="X125" i="16"/>
  <c r="X48" i="16"/>
  <c r="X75" i="16"/>
  <c r="X119" i="16"/>
  <c r="V93" i="16"/>
  <c r="V131" i="16" s="1"/>
  <c r="X78" i="16"/>
  <c r="X68" i="16"/>
  <c r="X126" i="16"/>
  <c r="X51" i="16"/>
  <c r="X87" i="16"/>
  <c r="X82" i="16"/>
  <c r="X31" i="16"/>
  <c r="X44" i="16"/>
  <c r="X122" i="16"/>
  <c r="X69" i="16"/>
  <c r="X62" i="16"/>
  <c r="X59" i="16"/>
  <c r="AI131" i="16"/>
  <c r="X57" i="16"/>
  <c r="X76" i="16"/>
  <c r="X37" i="16"/>
  <c r="X120" i="16"/>
  <c r="X121" i="16"/>
  <c r="X34" i="16"/>
  <c r="X71" i="16"/>
  <c r="X52" i="16"/>
  <c r="X49" i="16"/>
  <c r="X39" i="16"/>
  <c r="AW116" i="16"/>
  <c r="AP129" i="16"/>
  <c r="X124" i="16"/>
  <c r="X56" i="16"/>
  <c r="X74" i="16"/>
  <c r="X47" i="16"/>
  <c r="X58" i="16"/>
  <c r="X46" i="16"/>
  <c r="X63" i="16"/>
  <c r="X54" i="16"/>
  <c r="X73" i="16"/>
  <c r="X123" i="16"/>
  <c r="X80" i="16"/>
  <c r="X70" i="16"/>
  <c r="AE65" i="16"/>
  <c r="AE58" i="16"/>
  <c r="AE41" i="16"/>
  <c r="AE32" i="16"/>
  <c r="AE90" i="16"/>
  <c r="AE86" i="16"/>
  <c r="AE73" i="16"/>
  <c r="AE78" i="16"/>
  <c r="AE68" i="16"/>
  <c r="AE47" i="16"/>
  <c r="AE82" i="16"/>
  <c r="AE34" i="16"/>
  <c r="AE124" i="16"/>
  <c r="AE126" i="16"/>
  <c r="AE88" i="16"/>
  <c r="AE56" i="16"/>
  <c r="AE125" i="16"/>
  <c r="AH28" i="16"/>
  <c r="AE49" i="16"/>
  <c r="AE51" i="16"/>
  <c r="AE44" i="16"/>
  <c r="AE77" i="16"/>
  <c r="AE35" i="16"/>
  <c r="AE63" i="16"/>
  <c r="AE61" i="16"/>
  <c r="AE69" i="16"/>
  <c r="AE46" i="16"/>
  <c r="AE123" i="16"/>
  <c r="AE120" i="16"/>
  <c r="AE76" i="16"/>
  <c r="AE87" i="16"/>
  <c r="AE75" i="16"/>
  <c r="AE122" i="16"/>
  <c r="AE66" i="16"/>
  <c r="AE83" i="16"/>
  <c r="AE37" i="16"/>
  <c r="AA93" i="16"/>
  <c r="AA131" i="16" s="1"/>
  <c r="AE80" i="16"/>
  <c r="AE60" i="16"/>
  <c r="AE72" i="16"/>
  <c r="AE36" i="16"/>
  <c r="AE59" i="16"/>
  <c r="AE89" i="16"/>
  <c r="AE64" i="16"/>
  <c r="AE54" i="16"/>
  <c r="AE84" i="16"/>
  <c r="AE81" i="16"/>
  <c r="AE74" i="16"/>
  <c r="AE67" i="16"/>
  <c r="AE33" i="16"/>
  <c r="AE40" i="16"/>
  <c r="AE55" i="16"/>
  <c r="AE42" i="16"/>
  <c r="AE62" i="16"/>
  <c r="AW28" i="16"/>
  <c r="AP93" i="16"/>
  <c r="AP131" i="16" s="1"/>
  <c r="AY116" i="16" l="1"/>
  <c r="AR129" i="16"/>
  <c r="AK93" i="16"/>
  <c r="AK131" i="16" s="1"/>
  <c r="AR28" i="16"/>
  <c r="X129" i="16"/>
  <c r="BB28" i="16"/>
  <c r="AU93" i="16"/>
  <c r="AU131" i="16" s="1"/>
  <c r="BB129" i="16"/>
  <c r="BI116" i="16"/>
  <c r="AW129" i="16"/>
  <c r="BD116" i="16"/>
  <c r="X93" i="16"/>
  <c r="AC93" i="16"/>
  <c r="AC131" i="16" s="1"/>
  <c r="AJ28" i="16"/>
  <c r="AL46" i="16" s="1"/>
  <c r="AE79" i="16"/>
  <c r="AE43" i="16"/>
  <c r="AE70" i="16"/>
  <c r="AE45" i="16"/>
  <c r="AE50" i="16"/>
  <c r="AE38" i="16"/>
  <c r="AE121" i="16"/>
  <c r="AE119" i="16"/>
  <c r="AE71" i="16"/>
  <c r="AE52" i="16"/>
  <c r="AE39" i="16"/>
  <c r="AE85" i="16"/>
  <c r="AE53" i="16"/>
  <c r="AE57" i="16"/>
  <c r="AE48" i="16"/>
  <c r="AE31" i="16"/>
  <c r="BX129" i="16"/>
  <c r="CE116" i="16"/>
  <c r="CE129" i="16" s="1"/>
  <c r="AO28" i="16"/>
  <c r="AL89" i="16"/>
  <c r="AL84" i="16"/>
  <c r="AL62" i="16"/>
  <c r="AL90" i="16"/>
  <c r="AL119" i="16"/>
  <c r="AL50" i="16"/>
  <c r="AL41" i="16"/>
  <c r="AL81" i="16"/>
  <c r="AL79" i="16"/>
  <c r="AL76" i="16"/>
  <c r="AL35" i="16"/>
  <c r="AL87" i="16"/>
  <c r="AL124" i="16"/>
  <c r="AL67" i="16"/>
  <c r="AL122" i="16"/>
  <c r="AL63" i="16"/>
  <c r="AL80" i="16"/>
  <c r="AL58" i="16"/>
  <c r="AL65" i="16"/>
  <c r="AL33" i="16"/>
  <c r="AL54" i="16"/>
  <c r="AH93" i="16"/>
  <c r="AH131" i="16" s="1"/>
  <c r="AL86" i="16"/>
  <c r="AL64" i="16"/>
  <c r="AL126" i="16"/>
  <c r="AL43" i="16"/>
  <c r="AL70" i="16"/>
  <c r="AL73" i="16"/>
  <c r="AL75" i="16"/>
  <c r="AL52" i="16"/>
  <c r="AL125" i="16"/>
  <c r="AL45" i="16"/>
  <c r="AL61" i="16"/>
  <c r="AL77" i="16"/>
  <c r="AL42" i="16"/>
  <c r="AL47" i="16"/>
  <c r="AL32" i="16"/>
  <c r="AL66" i="16"/>
  <c r="AL34" i="16"/>
  <c r="AL48" i="16"/>
  <c r="AL37" i="16"/>
  <c r="AL69" i="16"/>
  <c r="AL39" i="16"/>
  <c r="AL44" i="16"/>
  <c r="AL57" i="16"/>
  <c r="AL51" i="16"/>
  <c r="AL120" i="16"/>
  <c r="AL121" i="16"/>
  <c r="AL74" i="16"/>
  <c r="AL71" i="16"/>
  <c r="AL68" i="16"/>
  <c r="AL78" i="16"/>
  <c r="AL60" i="16"/>
  <c r="AL49" i="16"/>
  <c r="AL82" i="16"/>
  <c r="AL55" i="16"/>
  <c r="AW93" i="16"/>
  <c r="AW131" i="16" s="1"/>
  <c r="BD28" i="16"/>
  <c r="BD129" i="16" l="1"/>
  <c r="BK116" i="16"/>
  <c r="BF116" i="16"/>
  <c r="AY129" i="16"/>
  <c r="AL59" i="16"/>
  <c r="AL88" i="16"/>
  <c r="AL31" i="16"/>
  <c r="AL85" i="16"/>
  <c r="AL36" i="16"/>
  <c r="AL72" i="16"/>
  <c r="AL40" i="16"/>
  <c r="AL38" i="16"/>
  <c r="AL123" i="16"/>
  <c r="AL53" i="16"/>
  <c r="BI129" i="16"/>
  <c r="BP116" i="16"/>
  <c r="AY28" i="16"/>
  <c r="AR93" i="16"/>
  <c r="AR131" i="16" s="1"/>
  <c r="BK28" i="16"/>
  <c r="BD93" i="16"/>
  <c r="BD131" i="16" s="1"/>
  <c r="AL56" i="16"/>
  <c r="AL83" i="16"/>
  <c r="AV28" i="16"/>
  <c r="AO93" i="16"/>
  <c r="AO131" i="16" s="1"/>
  <c r="X131" i="16"/>
  <c r="AE93" i="16"/>
  <c r="AE129" i="16"/>
  <c r="AJ93" i="16"/>
  <c r="AJ131" i="16" s="1"/>
  <c r="AQ28" i="16"/>
  <c r="BB93" i="16"/>
  <c r="BB131" i="16" s="1"/>
  <c r="BI28" i="16"/>
  <c r="AE131" i="16" l="1"/>
  <c r="AQ93" i="16"/>
  <c r="AQ131" i="16" s="1"/>
  <c r="AX28" i="16"/>
  <c r="AS119" i="16"/>
  <c r="AS62" i="16"/>
  <c r="AS121" i="16"/>
  <c r="BK129" i="16"/>
  <c r="BR116" i="16"/>
  <c r="AS73" i="16"/>
  <c r="AS70" i="16"/>
  <c r="AS90" i="16"/>
  <c r="AS81" i="16"/>
  <c r="AS65" i="16"/>
  <c r="AS74" i="16"/>
  <c r="AS84" i="16"/>
  <c r="AS53" i="16"/>
  <c r="AS43" i="16"/>
  <c r="AS48" i="16"/>
  <c r="AS61" i="16"/>
  <c r="AS56" i="16"/>
  <c r="BR28" i="16"/>
  <c r="BK93" i="16"/>
  <c r="AS42" i="16"/>
  <c r="AS88" i="16"/>
  <c r="AS35" i="16"/>
  <c r="AS47" i="16"/>
  <c r="AS122" i="16"/>
  <c r="AS51" i="16"/>
  <c r="AS44" i="16"/>
  <c r="AS63" i="16"/>
  <c r="AS41" i="16"/>
  <c r="AS31" i="16"/>
  <c r="AS50" i="16"/>
  <c r="AS68" i="16"/>
  <c r="AS34" i="16"/>
  <c r="BI93" i="16"/>
  <c r="BI131" i="16" s="1"/>
  <c r="BP28" i="16"/>
  <c r="AS76" i="16"/>
  <c r="AS54" i="16"/>
  <c r="AS83" i="16"/>
  <c r="AS49" i="16"/>
  <c r="AS78" i="16"/>
  <c r="AS59" i="16"/>
  <c r="AS67" i="16"/>
  <c r="AS80" i="16"/>
  <c r="AS69" i="16"/>
  <c r="AS45" i="16"/>
  <c r="AS77" i="16"/>
  <c r="AS39" i="16"/>
  <c r="AS72" i="16"/>
  <c r="AS46" i="16"/>
  <c r="AS123" i="16"/>
  <c r="AS66" i="16"/>
  <c r="AS124" i="16"/>
  <c r="BC28" i="16"/>
  <c r="AV93" i="16"/>
  <c r="AV131" i="16" s="1"/>
  <c r="AZ39" i="16"/>
  <c r="AZ50" i="16"/>
  <c r="AZ61" i="16"/>
  <c r="AZ51" i="16"/>
  <c r="AZ31" i="16"/>
  <c r="AZ54" i="16"/>
  <c r="AZ71" i="16"/>
  <c r="AZ124" i="16"/>
  <c r="AZ33" i="16"/>
  <c r="AZ55" i="16"/>
  <c r="AZ79" i="16"/>
  <c r="AZ41" i="16"/>
  <c r="AZ89" i="16"/>
  <c r="AZ122" i="16"/>
  <c r="AZ60" i="16"/>
  <c r="AZ62" i="16"/>
  <c r="AZ36" i="16"/>
  <c r="AZ65" i="16"/>
  <c r="AZ44" i="16"/>
  <c r="AZ87" i="16"/>
  <c r="AZ125" i="16"/>
  <c r="AZ80" i="16"/>
  <c r="AZ85" i="16"/>
  <c r="AZ64" i="16"/>
  <c r="AZ72" i="16"/>
  <c r="AZ63" i="16"/>
  <c r="AZ47" i="16"/>
  <c r="AZ32" i="16"/>
  <c r="AZ86" i="16"/>
  <c r="AZ73" i="16"/>
  <c r="AZ75" i="16"/>
  <c r="AZ74" i="16"/>
  <c r="AZ119" i="16"/>
  <c r="AZ67" i="16"/>
  <c r="AZ35" i="16"/>
  <c r="AZ88" i="16"/>
  <c r="AZ42" i="16"/>
  <c r="AZ126" i="16"/>
  <c r="AZ52" i="16"/>
  <c r="AZ82" i="16"/>
  <c r="AZ121" i="16"/>
  <c r="AZ46" i="16"/>
  <c r="AZ45" i="16"/>
  <c r="AZ48" i="16"/>
  <c r="AZ40" i="16"/>
  <c r="AZ83" i="16"/>
  <c r="AZ90" i="16"/>
  <c r="AZ53" i="16"/>
  <c r="AZ123" i="16"/>
  <c r="AZ38" i="16"/>
  <c r="AZ81" i="16"/>
  <c r="AZ77" i="16"/>
  <c r="AZ78" i="16"/>
  <c r="AZ84" i="16"/>
  <c r="AZ68" i="16"/>
  <c r="AZ59" i="16"/>
  <c r="AZ66" i="16"/>
  <c r="AZ70" i="16"/>
  <c r="AZ34" i="16"/>
  <c r="AZ56" i="16"/>
  <c r="AZ49" i="16"/>
  <c r="AZ43" i="16"/>
  <c r="AZ58" i="16"/>
  <c r="AZ76" i="16"/>
  <c r="AZ37" i="16"/>
  <c r="AZ120" i="16"/>
  <c r="AZ69" i="16"/>
  <c r="AZ57" i="16"/>
  <c r="AL93" i="16"/>
  <c r="AL131" i="16" s="1"/>
  <c r="AL129" i="16"/>
  <c r="AS125" i="16"/>
  <c r="AS60" i="16"/>
  <c r="AS85" i="16"/>
  <c r="AS37" i="16"/>
  <c r="AS86" i="16"/>
  <c r="BP129" i="16"/>
  <c r="BW116" i="16"/>
  <c r="AS58" i="16"/>
  <c r="AS57" i="16"/>
  <c r="AS82" i="16"/>
  <c r="AS75" i="16"/>
  <c r="AS87" i="16"/>
  <c r="AS36" i="16"/>
  <c r="AS40" i="16"/>
  <c r="AS38" i="16"/>
  <c r="AS52" i="16"/>
  <c r="AS126" i="16"/>
  <c r="AS79" i="16"/>
  <c r="AS71" i="16"/>
  <c r="AS89" i="16"/>
  <c r="AS120" i="16"/>
  <c r="AS64" i="16"/>
  <c r="AS32" i="16"/>
  <c r="AS55" i="16"/>
  <c r="AS33" i="16"/>
  <c r="AY93" i="16"/>
  <c r="AY131" i="16" s="1"/>
  <c r="BF28" i="16"/>
  <c r="BM116" i="16"/>
  <c r="BF129" i="16"/>
  <c r="BF93" i="16" l="1"/>
  <c r="BF131" i="16" s="1"/>
  <c r="BM28" i="16"/>
  <c r="AZ129" i="16"/>
  <c r="AS129" i="16"/>
  <c r="BR129" i="16"/>
  <c r="BY116" i="16"/>
  <c r="AS93" i="16"/>
  <c r="AS131" i="16" s="1"/>
  <c r="BK131" i="16"/>
  <c r="BE28" i="16"/>
  <c r="BG52" i="16" s="1"/>
  <c r="AX93" i="16"/>
  <c r="AX131" i="16" s="1"/>
  <c r="BT116" i="16"/>
  <c r="BM129" i="16"/>
  <c r="AZ93" i="16"/>
  <c r="BW129" i="16"/>
  <c r="CD116" i="16"/>
  <c r="CD129" i="16" s="1"/>
  <c r="BC93" i="16"/>
  <c r="BC131" i="16" s="1"/>
  <c r="BJ28" i="16"/>
  <c r="BG67" i="16"/>
  <c r="BG125" i="16"/>
  <c r="BG57" i="16"/>
  <c r="BG56" i="16"/>
  <c r="BG87" i="16"/>
  <c r="BG61" i="16"/>
  <c r="BG86" i="16"/>
  <c r="BG36" i="16"/>
  <c r="BG84" i="16"/>
  <c r="BG74" i="16"/>
  <c r="BG73" i="16"/>
  <c r="BG89" i="16"/>
  <c r="BG35" i="16"/>
  <c r="BG39" i="16"/>
  <c r="BG40" i="16"/>
  <c r="BG120" i="16"/>
  <c r="BG63" i="16"/>
  <c r="BG53" i="16"/>
  <c r="BG78" i="16"/>
  <c r="BG44" i="16"/>
  <c r="BG31" i="16"/>
  <c r="BG55" i="16"/>
  <c r="BG46" i="16"/>
  <c r="BG37" i="16"/>
  <c r="BG33" i="16"/>
  <c r="BG69" i="16"/>
  <c r="BG124" i="16"/>
  <c r="BG45" i="16"/>
  <c r="BG54" i="16"/>
  <c r="BG71" i="16"/>
  <c r="BG49" i="16"/>
  <c r="BG88" i="16"/>
  <c r="BG66" i="16"/>
  <c r="BG90" i="16"/>
  <c r="BP93" i="16"/>
  <c r="BP131" i="16" s="1"/>
  <c r="BW28" i="16"/>
  <c r="BY28" i="16"/>
  <c r="BR93" i="16"/>
  <c r="BR131" i="16" s="1"/>
  <c r="AZ131" i="16" l="1"/>
  <c r="BY93" i="16"/>
  <c r="CF28" i="16"/>
  <c r="CF93" i="16" s="1"/>
  <c r="CF131" i="16" s="1"/>
  <c r="CA116" i="16"/>
  <c r="BT129" i="16"/>
  <c r="BM93" i="16"/>
  <c r="BM131" i="16" s="1"/>
  <c r="BT28" i="16"/>
  <c r="BG126" i="16"/>
  <c r="BG119" i="16"/>
  <c r="BG59" i="16"/>
  <c r="BG43" i="16"/>
  <c r="BG75" i="16"/>
  <c r="BG42" i="16"/>
  <c r="BG47" i="16"/>
  <c r="BG82" i="16"/>
  <c r="CF116" i="16"/>
  <c r="CF129" i="16" s="1"/>
  <c r="BY129" i="16"/>
  <c r="BQ28" i="16"/>
  <c r="BJ93" i="16"/>
  <c r="BJ131" i="16" s="1"/>
  <c r="BN33" i="16"/>
  <c r="BN51" i="16"/>
  <c r="BN39" i="16"/>
  <c r="BN88" i="16"/>
  <c r="BN72" i="16"/>
  <c r="BN89" i="16"/>
  <c r="BN34" i="16"/>
  <c r="BN42" i="16"/>
  <c r="BN40" i="16"/>
  <c r="BN46" i="16"/>
  <c r="BN56" i="16"/>
  <c r="BN66" i="16"/>
  <c r="BN126" i="16"/>
  <c r="BN123" i="16"/>
  <c r="BN38" i="16"/>
  <c r="BN59" i="16"/>
  <c r="BN43" i="16"/>
  <c r="BN65" i="16"/>
  <c r="BN67" i="16"/>
  <c r="BN47" i="16"/>
  <c r="BN49" i="16"/>
  <c r="BN121" i="16"/>
  <c r="BN76" i="16"/>
  <c r="BN61" i="16"/>
  <c r="BN53" i="16"/>
  <c r="BN90" i="16"/>
  <c r="BN62" i="16"/>
  <c r="BN45" i="16"/>
  <c r="BN60" i="16"/>
  <c r="BL28" i="16"/>
  <c r="BN84" i="16" s="1"/>
  <c r="BE93" i="16"/>
  <c r="BE131" i="16" s="1"/>
  <c r="CD28" i="16"/>
  <c r="BW93" i="16"/>
  <c r="BW131" i="16" s="1"/>
  <c r="BG121" i="16"/>
  <c r="BG41" i="16"/>
  <c r="BG64" i="16"/>
  <c r="BG65" i="16"/>
  <c r="BG58" i="16"/>
  <c r="BG62" i="16"/>
  <c r="BG60" i="16"/>
  <c r="BG70" i="16"/>
  <c r="BG48" i="16"/>
  <c r="BG77" i="16"/>
  <c r="BG34" i="16"/>
  <c r="BG80" i="16"/>
  <c r="BG68" i="16"/>
  <c r="BG123" i="16"/>
  <c r="BG122" i="16"/>
  <c r="BG32" i="16"/>
  <c r="BG79" i="16"/>
  <c r="BG81" i="16"/>
  <c r="BG51" i="16"/>
  <c r="BG85" i="16"/>
  <c r="BG72" i="16"/>
  <c r="BG38" i="16"/>
  <c r="BG83" i="16"/>
  <c r="BG76" i="16"/>
  <c r="BG50" i="16"/>
  <c r="BG93" i="16" l="1"/>
  <c r="BG129" i="16"/>
  <c r="BN63" i="16"/>
  <c r="BN44" i="16"/>
  <c r="BN78" i="16"/>
  <c r="BN125" i="16"/>
  <c r="BN64" i="16"/>
  <c r="CA129" i="16"/>
  <c r="CH116" i="16"/>
  <c r="CH129" i="16" s="1"/>
  <c r="BY131" i="16"/>
  <c r="BN48" i="16"/>
  <c r="BN50" i="16"/>
  <c r="BN54" i="16"/>
  <c r="BN71" i="16"/>
  <c r="BN122" i="16"/>
  <c r="BN58" i="16"/>
  <c r="BN41" i="16"/>
  <c r="BN75" i="16"/>
  <c r="BN119" i="16"/>
  <c r="BN70" i="16"/>
  <c r="BN77" i="16"/>
  <c r="BN120" i="16"/>
  <c r="BN87" i="16"/>
  <c r="BN57" i="16"/>
  <c r="BN80" i="16"/>
  <c r="BN31" i="16"/>
  <c r="CA28" i="16"/>
  <c r="BT93" i="16"/>
  <c r="BT131" i="16" s="1"/>
  <c r="CD93" i="16"/>
  <c r="CD131" i="16" s="1"/>
  <c r="BL93" i="16"/>
  <c r="BL131" i="16" s="1"/>
  <c r="BS28" i="16"/>
  <c r="BN124" i="16"/>
  <c r="BN74" i="16"/>
  <c r="BN68" i="16"/>
  <c r="BN83" i="16"/>
  <c r="BN37" i="16"/>
  <c r="BN73" i="16"/>
  <c r="BN69" i="16"/>
  <c r="BN36" i="16"/>
  <c r="BN85" i="16"/>
  <c r="BN32" i="16"/>
  <c r="BN55" i="16"/>
  <c r="BN86" i="16"/>
  <c r="BN79" i="16"/>
  <c r="BN82" i="16"/>
  <c r="BN81" i="16"/>
  <c r="BN35" i="16"/>
  <c r="BN52" i="16"/>
  <c r="BX28" i="16"/>
  <c r="BQ93" i="16"/>
  <c r="BQ131" i="16" s="1"/>
  <c r="BU86" i="16"/>
  <c r="BU82" i="16"/>
  <c r="BU83" i="16"/>
  <c r="BU36" i="16"/>
  <c r="BU48" i="16"/>
  <c r="BU56" i="16"/>
  <c r="BU32" i="16"/>
  <c r="BU67" i="16"/>
  <c r="BU35" i="16"/>
  <c r="BU40" i="16"/>
  <c r="BU78" i="16"/>
  <c r="BU124" i="16"/>
  <c r="BU42" i="16"/>
  <c r="BU64" i="16"/>
  <c r="BU46" i="16"/>
  <c r="BU41" i="16"/>
  <c r="BU68" i="16"/>
  <c r="BU77" i="16"/>
  <c r="BU87" i="16"/>
  <c r="BU52" i="16"/>
  <c r="BU51" i="16"/>
  <c r="BU54" i="16"/>
  <c r="BU70" i="16"/>
  <c r="BU74" i="16"/>
  <c r="BU73" i="16"/>
  <c r="BU43" i="16"/>
  <c r="BU47" i="16"/>
  <c r="BU50" i="16"/>
  <c r="BU57" i="16"/>
  <c r="BU119" i="16"/>
  <c r="BU69" i="16"/>
  <c r="BU55" i="16"/>
  <c r="BU123" i="16"/>
  <c r="BU59" i="16"/>
  <c r="BU44" i="16"/>
  <c r="BU45" i="16"/>
  <c r="BU71" i="16"/>
  <c r="BU122" i="16"/>
  <c r="BU31" i="16"/>
  <c r="BU66" i="16"/>
  <c r="BU60" i="16"/>
  <c r="BU34" i="16"/>
  <c r="BU80" i="16"/>
  <c r="BU79" i="16"/>
  <c r="BU38" i="16"/>
  <c r="BU81" i="16"/>
  <c r="BU72" i="16"/>
  <c r="BU76" i="16"/>
  <c r="BU63" i="16"/>
  <c r="BU75" i="16"/>
  <c r="BU62" i="16"/>
  <c r="BU58" i="16"/>
  <c r="BU85" i="16"/>
  <c r="BU37" i="16"/>
  <c r="BU90" i="16"/>
  <c r="BU89" i="16"/>
  <c r="BU65" i="16"/>
  <c r="BU53" i="16"/>
  <c r="BU125" i="16"/>
  <c r="BU39" i="16"/>
  <c r="BU121" i="16"/>
  <c r="BU61" i="16"/>
  <c r="BU84" i="16"/>
  <c r="BU120" i="16"/>
  <c r="BU126" i="16"/>
  <c r="BU49" i="16"/>
  <c r="BU88" i="16"/>
  <c r="BU33" i="16"/>
  <c r="BG131" i="16" l="1"/>
  <c r="CH28" i="16"/>
  <c r="CH93" i="16" s="1"/>
  <c r="CH131" i="16" s="1"/>
  <c r="CA93" i="16"/>
  <c r="CA131" i="16" s="1"/>
  <c r="BX93" i="16"/>
  <c r="BX131" i="16" s="1"/>
  <c r="CE28" i="16"/>
  <c r="BN93" i="16"/>
  <c r="BU129" i="16"/>
  <c r="BS93" i="16"/>
  <c r="BS131" i="16" s="1"/>
  <c r="BZ28" i="16"/>
  <c r="CB52" i="16" s="1"/>
  <c r="BU93" i="16"/>
  <c r="BU131" i="16" s="1"/>
  <c r="BN129" i="16"/>
  <c r="CB60" i="16" l="1"/>
  <c r="CB83" i="16"/>
  <c r="CB41" i="16"/>
  <c r="CB56" i="16"/>
  <c r="CB66" i="16"/>
  <c r="CB51" i="16"/>
  <c r="CB122" i="16"/>
  <c r="CB123" i="16"/>
  <c r="CB77" i="16"/>
  <c r="CB36" i="16"/>
  <c r="CB42" i="16"/>
  <c r="CK42" i="16" s="1"/>
  <c r="CB40" i="16"/>
  <c r="CB65" i="16"/>
  <c r="CB70" i="16"/>
  <c r="CB37" i="16"/>
  <c r="CB53" i="16"/>
  <c r="CB71" i="16"/>
  <c r="CB90" i="16"/>
  <c r="CB126" i="16"/>
  <c r="CB125" i="16"/>
  <c r="CB48" i="16"/>
  <c r="CB50" i="16"/>
  <c r="CE93" i="16"/>
  <c r="CE131" i="16" s="1"/>
  <c r="CI85" i="16"/>
  <c r="CI62" i="16"/>
  <c r="CI49" i="16"/>
  <c r="CI60" i="16"/>
  <c r="CI82" i="16"/>
  <c r="CI120" i="16"/>
  <c r="CI48" i="16"/>
  <c r="CI42" i="16"/>
  <c r="CI59" i="16"/>
  <c r="CI54" i="16"/>
  <c r="CI74" i="16"/>
  <c r="CI34" i="16"/>
  <c r="CI77" i="16"/>
  <c r="CI75" i="16"/>
  <c r="CI70" i="16"/>
  <c r="CI67" i="16"/>
  <c r="CI126" i="16"/>
  <c r="CI68" i="16"/>
  <c r="CI38" i="16"/>
  <c r="CI31" i="16"/>
  <c r="CI43" i="16"/>
  <c r="CI66" i="16"/>
  <c r="CI53" i="16"/>
  <c r="CI50" i="16"/>
  <c r="CI78" i="16"/>
  <c r="CI64" i="16"/>
  <c r="CI41" i="16"/>
  <c r="CI79" i="16"/>
  <c r="CI84" i="16"/>
  <c r="CI57" i="16"/>
  <c r="CI55" i="16"/>
  <c r="CI72" i="16"/>
  <c r="CI46" i="16"/>
  <c r="BZ93" i="16"/>
  <c r="BZ131" i="16" s="1"/>
  <c r="CG28" i="16"/>
  <c r="CG93" i="16" s="1"/>
  <c r="CG131" i="16" s="1"/>
  <c r="CB31" i="16"/>
  <c r="CB32" i="16"/>
  <c r="CB119" i="16"/>
  <c r="CB78" i="16"/>
  <c r="CB75" i="16"/>
  <c r="CK75" i="16" s="1"/>
  <c r="CB72" i="16"/>
  <c r="CK72" i="16" s="1"/>
  <c r="CB124" i="16"/>
  <c r="CB47" i="16"/>
  <c r="CB80" i="16"/>
  <c r="CB120" i="16"/>
  <c r="CK120" i="16" s="1"/>
  <c r="CB58" i="16"/>
  <c r="CB67" i="16"/>
  <c r="CB62" i="16"/>
  <c r="CK62" i="16" s="1"/>
  <c r="CB44" i="16"/>
  <c r="CB63" i="16"/>
  <c r="CB43" i="16"/>
  <c r="CB121" i="16"/>
  <c r="CB79" i="16"/>
  <c r="CK79" i="16" s="1"/>
  <c r="CB82" i="16"/>
  <c r="CB46" i="16"/>
  <c r="CB57" i="16"/>
  <c r="CK57" i="16" s="1"/>
  <c r="CB88" i="16"/>
  <c r="CB34" i="16"/>
  <c r="CB45" i="16"/>
  <c r="CB74" i="16"/>
  <c r="CB81" i="16"/>
  <c r="CB38" i="16"/>
  <c r="CB35" i="16"/>
  <c r="BN131" i="16"/>
  <c r="CB86" i="16"/>
  <c r="CB59" i="16"/>
  <c r="CB69" i="16"/>
  <c r="CB85" i="16"/>
  <c r="CB54" i="16"/>
  <c r="CK54" i="16" s="1"/>
  <c r="CB64" i="16"/>
  <c r="CB87" i="16"/>
  <c r="CB61" i="16"/>
  <c r="CB89" i="16"/>
  <c r="CB49" i="16"/>
  <c r="CB55" i="16"/>
  <c r="CB68" i="16"/>
  <c r="CB76" i="16"/>
  <c r="CB33" i="16"/>
  <c r="CB39" i="16"/>
  <c r="CB73" i="16"/>
  <c r="CB84" i="16"/>
  <c r="CK84" i="16" s="1"/>
  <c r="CK34" i="16" l="1"/>
  <c r="CK68" i="16"/>
  <c r="CN68" i="16" s="1" a="1"/>
  <c r="CN68" i="16" s="1"/>
  <c r="CN42" i="16" a="1"/>
  <c r="CN42" i="16" s="1"/>
  <c r="CL42" i="16"/>
  <c r="CM42" i="16"/>
  <c r="CK74" i="16"/>
  <c r="CK80" i="16"/>
  <c r="CI65" i="16"/>
  <c r="CK65" i="16" s="1"/>
  <c r="CK50" i="16"/>
  <c r="CK70" i="16"/>
  <c r="CN54" i="16" a="1"/>
  <c r="CN54" i="16" s="1"/>
  <c r="CM54" i="16"/>
  <c r="CL54" i="16"/>
  <c r="CN79" i="16" a="1"/>
  <c r="CN79" i="16" s="1"/>
  <c r="CM79" i="16"/>
  <c r="CL79" i="16"/>
  <c r="CN72" i="16" a="1"/>
  <c r="CN72" i="16" s="1"/>
  <c r="CL72" i="16"/>
  <c r="CM72" i="16"/>
  <c r="CK41" i="16"/>
  <c r="CN57" i="16" a="1"/>
  <c r="CN57" i="16" s="1"/>
  <c r="CL57" i="16"/>
  <c r="CM57" i="16"/>
  <c r="CN75" i="16" a="1"/>
  <c r="CN75" i="16" s="1"/>
  <c r="CM75" i="16"/>
  <c r="CL75" i="16"/>
  <c r="CK55" i="16"/>
  <c r="CK46" i="16"/>
  <c r="CK43" i="16"/>
  <c r="CK67" i="16"/>
  <c r="CK78" i="16"/>
  <c r="CI80" i="16"/>
  <c r="CI52" i="16"/>
  <c r="CK52" i="16" s="1"/>
  <c r="CI47" i="16"/>
  <c r="CK47" i="16" s="1"/>
  <c r="CI125" i="16"/>
  <c r="CI76" i="16"/>
  <c r="CK76" i="16" s="1"/>
  <c r="CI123" i="16"/>
  <c r="CK123" i="16" s="1"/>
  <c r="CI71" i="16"/>
  <c r="CI61" i="16"/>
  <c r="CK61" i="16" s="1"/>
  <c r="CI87" i="16"/>
  <c r="CK87" i="16" s="1"/>
  <c r="CI83" i="16"/>
  <c r="CK83" i="16" s="1"/>
  <c r="CI124" i="16"/>
  <c r="CK124" i="16" s="1"/>
  <c r="CI58" i="16"/>
  <c r="CK58" i="16" s="1"/>
  <c r="CI37" i="16"/>
  <c r="CK37" i="16" s="1"/>
  <c r="CI86" i="16"/>
  <c r="CK86" i="16" s="1"/>
  <c r="CI51" i="16"/>
  <c r="CK51" i="16" s="1"/>
  <c r="CI122" i="16"/>
  <c r="CK122" i="16" s="1"/>
  <c r="CI44" i="16"/>
  <c r="CK48" i="16"/>
  <c r="CK71" i="16"/>
  <c r="CK77" i="16"/>
  <c r="CK66" i="16"/>
  <c r="CK60" i="16"/>
  <c r="CN84" i="16" a="1"/>
  <c r="CN84" i="16" s="1"/>
  <c r="CL84" i="16"/>
  <c r="CM84" i="16"/>
  <c r="CK44" i="16"/>
  <c r="CK126" i="16"/>
  <c r="CK85" i="16"/>
  <c r="CL62" i="16"/>
  <c r="CN62" i="16" a="1"/>
  <c r="CN62" i="16" s="1"/>
  <c r="CM62" i="16"/>
  <c r="CB93" i="16"/>
  <c r="CK31" i="16"/>
  <c r="CK33" i="16"/>
  <c r="CK49" i="16"/>
  <c r="CK64" i="16"/>
  <c r="CK59" i="16"/>
  <c r="CK38" i="16"/>
  <c r="CN34" i="16" a="1"/>
  <c r="CN34" i="16" s="1"/>
  <c r="CL34" i="16"/>
  <c r="CM34" i="16"/>
  <c r="CK82" i="16"/>
  <c r="CB129" i="16"/>
  <c r="CI35" i="16"/>
  <c r="CK35" i="16" s="1"/>
  <c r="CI56" i="16"/>
  <c r="CK56" i="16" s="1"/>
  <c r="CI88" i="16"/>
  <c r="CK88" i="16" s="1"/>
  <c r="CI32" i="16"/>
  <c r="CI33" i="16"/>
  <c r="CI81" i="16"/>
  <c r="CK81" i="16" s="1"/>
  <c r="CI39" i="16"/>
  <c r="CK39" i="16" s="1"/>
  <c r="CI40" i="16"/>
  <c r="CI89" i="16"/>
  <c r="CK89" i="16" s="1"/>
  <c r="CI36" i="16"/>
  <c r="CK36" i="16" s="1"/>
  <c r="CI45" i="16"/>
  <c r="CK45" i="16" s="1"/>
  <c r="CI119" i="16"/>
  <c r="CI69" i="16"/>
  <c r="CK69" i="16" s="1"/>
  <c r="CI73" i="16"/>
  <c r="CK73" i="16" s="1"/>
  <c r="CI90" i="16"/>
  <c r="CK90" i="16" s="1"/>
  <c r="CI63" i="16"/>
  <c r="CK63" i="16" s="1"/>
  <c r="CI121" i="16"/>
  <c r="CK121" i="16" s="1"/>
  <c r="CK125" i="16"/>
  <c r="CK53" i="16"/>
  <c r="CK40" i="16"/>
  <c r="CM68" i="16" l="1"/>
  <c r="CL68" i="16"/>
  <c r="CI129" i="16"/>
  <c r="CI93" i="16"/>
  <c r="CI131" i="16" s="1"/>
  <c r="CO42" i="16"/>
  <c r="CM31" i="16"/>
  <c r="CL31" i="16"/>
  <c r="CN45" i="16" a="1"/>
  <c r="CN45" i="16" s="1"/>
  <c r="CL45" i="16"/>
  <c r="CM45" i="16"/>
  <c r="CN76" i="16" a="1"/>
  <c r="CN76" i="16" s="1"/>
  <c r="CM76" i="16"/>
  <c r="CL76" i="16"/>
  <c r="CN36" i="16" a="1"/>
  <c r="CN36" i="16" s="1"/>
  <c r="CM36" i="16"/>
  <c r="CL36" i="16"/>
  <c r="CN81" i="16" a="1"/>
  <c r="CN81" i="16" s="1"/>
  <c r="CL81" i="16"/>
  <c r="CM81" i="16"/>
  <c r="CN58" i="16" a="1"/>
  <c r="CN58" i="16" s="1"/>
  <c r="CL58" i="16"/>
  <c r="CM58" i="16"/>
  <c r="CN61" i="16" a="1"/>
  <c r="CN61" i="16" s="1"/>
  <c r="CM61" i="16"/>
  <c r="CL61" i="16"/>
  <c r="CN90" i="16" a="1"/>
  <c r="CN90" i="16" s="1"/>
  <c r="CM90" i="16"/>
  <c r="CL90" i="16"/>
  <c r="CN37" i="16" a="1"/>
  <c r="CN37" i="16" s="1"/>
  <c r="CM37" i="16"/>
  <c r="CL37" i="16"/>
  <c r="CO37" i="16" s="1"/>
  <c r="CM73" i="16"/>
  <c r="CL73" i="16"/>
  <c r="CN73" i="16" a="1"/>
  <c r="CN73" i="16" s="1"/>
  <c r="CN69" i="16" a="1"/>
  <c r="CN69" i="16" s="1"/>
  <c r="CM69" i="16"/>
  <c r="CL69" i="16"/>
  <c r="CN89" i="16" a="1"/>
  <c r="CN89" i="16" s="1"/>
  <c r="CL89" i="16"/>
  <c r="CM89" i="16"/>
  <c r="CL51" i="16"/>
  <c r="CN51" i="16" a="1"/>
  <c r="CN51" i="16" s="1"/>
  <c r="CM51" i="16"/>
  <c r="CN47" i="16" a="1"/>
  <c r="CN47" i="16" s="1"/>
  <c r="CL47" i="16"/>
  <c r="CM47" i="16"/>
  <c r="CN88" i="16" a="1"/>
  <c r="CN88" i="16" s="1"/>
  <c r="CL88" i="16"/>
  <c r="CM88" i="16"/>
  <c r="CN63" i="16" a="1"/>
  <c r="CN63" i="16" s="1"/>
  <c r="CL63" i="16"/>
  <c r="CM63" i="16"/>
  <c r="CN86" i="16" a="1"/>
  <c r="CN86" i="16" s="1"/>
  <c r="CM86" i="16"/>
  <c r="CL86" i="16"/>
  <c r="CO86" i="16" s="1"/>
  <c r="CN83" i="16" a="1"/>
  <c r="CN83" i="16" s="1"/>
  <c r="CM83" i="16"/>
  <c r="CL83" i="16"/>
  <c r="CO83" i="16" s="1"/>
  <c r="CK32" i="16"/>
  <c r="CN85" i="16" a="1"/>
  <c r="CN85" i="16" s="1"/>
  <c r="CL85" i="16"/>
  <c r="CM85" i="16"/>
  <c r="CN56" i="16" a="1"/>
  <c r="CN56" i="16" s="1"/>
  <c r="CL56" i="16"/>
  <c r="CM56" i="16"/>
  <c r="CN59" i="16" a="1"/>
  <c r="CN59" i="16" s="1"/>
  <c r="CL59" i="16"/>
  <c r="CM59" i="16"/>
  <c r="CN31" i="16" a="1"/>
  <c r="CN31" i="16" s="1"/>
  <c r="CO62" i="16"/>
  <c r="CN65" i="16" a="1"/>
  <c r="CN65" i="16" s="1"/>
  <c r="CL65" i="16"/>
  <c r="CM65" i="16"/>
  <c r="CN78" i="16" a="1"/>
  <c r="CN78" i="16" s="1"/>
  <c r="CM78" i="16"/>
  <c r="CL78" i="16"/>
  <c r="CO78" i="16" s="1"/>
  <c r="CN46" i="16" a="1"/>
  <c r="CN46" i="16" s="1"/>
  <c r="CL46" i="16"/>
  <c r="CM46" i="16"/>
  <c r="CN87" i="16" a="1"/>
  <c r="CN87" i="16" s="1"/>
  <c r="CM87" i="16"/>
  <c r="CL87" i="16"/>
  <c r="CO34" i="16"/>
  <c r="CN64" i="16" a="1"/>
  <c r="CN64" i="16" s="1"/>
  <c r="CL64" i="16"/>
  <c r="CM64" i="16"/>
  <c r="CB131" i="16"/>
  <c r="CN60" i="16" a="1"/>
  <c r="CN60" i="16" s="1"/>
  <c r="CM60" i="16"/>
  <c r="CL60" i="16"/>
  <c r="CN71" i="16" a="1"/>
  <c r="CN71" i="16" s="1"/>
  <c r="CL71" i="16"/>
  <c r="CM71" i="16"/>
  <c r="CN55" i="16" a="1"/>
  <c r="CN55" i="16" s="1"/>
  <c r="CM55" i="16"/>
  <c r="CL55" i="16"/>
  <c r="CO55" i="16" s="1"/>
  <c r="CO72" i="16"/>
  <c r="CN70" i="16" a="1"/>
  <c r="CN70" i="16" s="1"/>
  <c r="CM70" i="16"/>
  <c r="CL70" i="16"/>
  <c r="CO70" i="16" s="1"/>
  <c r="CO68" i="16"/>
  <c r="CN40" i="16" a="1"/>
  <c r="CN40" i="16" s="1"/>
  <c r="CL40" i="16"/>
  <c r="CM40" i="16"/>
  <c r="CN48" i="16" a="1"/>
  <c r="CN48" i="16" s="1"/>
  <c r="CM48" i="16"/>
  <c r="CL48" i="16"/>
  <c r="CN52" i="16" a="1"/>
  <c r="CN52" i="16" s="1"/>
  <c r="CL52" i="16"/>
  <c r="CM52" i="16"/>
  <c r="CN35" i="16" a="1"/>
  <c r="CN35" i="16" s="1"/>
  <c r="CL35" i="16"/>
  <c r="CM35" i="16"/>
  <c r="CN41" i="16" a="1"/>
  <c r="CN41" i="16" s="1"/>
  <c r="CL41" i="16"/>
  <c r="CM41" i="16"/>
  <c r="CN80" i="16" a="1"/>
  <c r="CN80" i="16" s="1"/>
  <c r="CM80" i="16"/>
  <c r="CL80" i="16"/>
  <c r="CK119" i="16"/>
  <c r="CK129" i="16" s="1"/>
  <c r="CN49" i="16" a="1"/>
  <c r="CN49" i="16" s="1"/>
  <c r="CM49" i="16"/>
  <c r="CL49" i="16"/>
  <c r="CN66" i="16" a="1"/>
  <c r="CN66" i="16" s="1"/>
  <c r="CM66" i="16"/>
  <c r="CL66" i="16"/>
  <c r="CN67" i="16" a="1"/>
  <c r="CN67" i="16" s="1"/>
  <c r="CM67" i="16"/>
  <c r="CL67" i="16"/>
  <c r="CN39" i="16" a="1"/>
  <c r="CN39" i="16" s="1"/>
  <c r="CM39" i="16"/>
  <c r="CL39" i="16"/>
  <c r="CO39" i="16" s="1"/>
  <c r="CN53" i="16" a="1"/>
  <c r="CN53" i="16" s="1"/>
  <c r="CM53" i="16"/>
  <c r="CL53" i="16"/>
  <c r="CN82" i="16" a="1"/>
  <c r="CN82" i="16" s="1"/>
  <c r="CM82" i="16"/>
  <c r="CL82" i="16"/>
  <c r="CN38" i="16" a="1"/>
  <c r="CN38" i="16" s="1"/>
  <c r="CL38" i="16"/>
  <c r="CM38" i="16"/>
  <c r="CN33" i="16" a="1"/>
  <c r="CN33" i="16" s="1"/>
  <c r="CL33" i="16"/>
  <c r="CM33" i="16"/>
  <c r="CN44" i="16" a="1"/>
  <c r="CN44" i="16" s="1"/>
  <c r="CL44" i="16"/>
  <c r="CM44" i="16"/>
  <c r="CO84" i="16"/>
  <c r="CN77" i="16" a="1"/>
  <c r="CN77" i="16" s="1"/>
  <c r="CM77" i="16"/>
  <c r="CL77" i="16"/>
  <c r="CO77" i="16" s="1"/>
  <c r="CN43" i="16" a="1"/>
  <c r="CN43" i="16" s="1"/>
  <c r="CM43" i="16"/>
  <c r="CL43" i="16"/>
  <c r="CO75" i="16"/>
  <c r="CO57" i="16"/>
  <c r="CO79" i="16"/>
  <c r="CO54" i="16"/>
  <c r="CN50" i="16" a="1"/>
  <c r="CN50" i="16" s="1"/>
  <c r="CL50" i="16"/>
  <c r="CM50" i="16"/>
  <c r="CN74" i="16" a="1"/>
  <c r="CN74" i="16" s="1"/>
  <c r="CM74" i="16"/>
  <c r="CL74" i="16"/>
  <c r="CO74" i="16" s="1"/>
  <c r="CO73" i="16" l="1"/>
  <c r="CO50" i="16"/>
  <c r="CO35" i="16"/>
  <c r="CO63" i="16"/>
  <c r="CO89" i="16"/>
  <c r="CO44" i="16"/>
  <c r="CO65" i="16"/>
  <c r="CO58" i="16"/>
  <c r="CO38" i="16"/>
  <c r="CO71" i="16"/>
  <c r="CO59" i="16"/>
  <c r="CO31" i="16"/>
  <c r="CN32" i="16" a="1"/>
  <c r="CN32" i="16" s="1"/>
  <c r="CL32" i="16"/>
  <c r="CM32" i="16"/>
  <c r="CM94" i="16" s="1"/>
  <c r="CO33" i="16"/>
  <c r="CO53" i="16"/>
  <c r="CO49" i="16"/>
  <c r="CO80" i="16"/>
  <c r="CO41" i="16"/>
  <c r="CO48" i="16"/>
  <c r="CO40" i="16"/>
  <c r="CO81" i="16"/>
  <c r="CO82" i="16"/>
  <c r="CO66" i="16"/>
  <c r="CO60" i="16"/>
  <c r="CO87" i="16"/>
  <c r="CO46" i="16"/>
  <c r="CN94" i="16"/>
  <c r="CO85" i="16"/>
  <c r="CO47" i="16"/>
  <c r="CO51" i="16"/>
  <c r="CO69" i="16"/>
  <c r="CO61" i="16"/>
  <c r="CO76" i="16"/>
  <c r="CO45" i="16"/>
  <c r="CO43" i="16"/>
  <c r="CO67" i="16"/>
  <c r="CO52" i="16"/>
  <c r="CO64" i="16"/>
  <c r="CK93" i="16"/>
  <c r="CO56" i="16"/>
  <c r="CO88" i="16"/>
  <c r="CO90" i="16"/>
  <c r="CO36" i="16"/>
  <c r="H129" i="1" l="1"/>
  <c r="CN103" i="16"/>
  <c r="CO32" i="16"/>
  <c r="CO94" i="16" s="1"/>
  <c r="H122" i="1"/>
  <c r="CK131" i="16"/>
  <c r="CL94" i="16"/>
  <c r="CM103" i="16"/>
  <c r="H127" i="1"/>
  <c r="H24" i="11" l="1"/>
  <c r="U2" i="14"/>
  <c r="I77" i="13"/>
  <c r="I79" i="13" s="1"/>
  <c r="R2" i="14"/>
  <c r="F77" i="13"/>
  <c r="F79" i="13" s="1"/>
  <c r="H17" i="11"/>
  <c r="CL103" i="16"/>
  <c r="H125" i="1"/>
  <c r="H132" i="1"/>
  <c r="H27" i="11" s="1"/>
  <c r="CO111" i="16"/>
  <c r="CO103" i="16"/>
  <c r="H139" i="1" l="1"/>
  <c r="H34" i="11"/>
  <c r="S2" i="14"/>
  <c r="H19" i="11"/>
  <c r="H22" i="11"/>
  <c r="T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PlancherelF</author>
  </authors>
  <commentList>
    <comment ref="E27" authorId="0" shapeId="0" xr:uid="{00000000-0006-0000-0200-000001000000}">
      <text>
        <r>
          <rPr>
            <b/>
            <sz val="8"/>
            <color indexed="81"/>
            <rFont val="Tahoma"/>
            <family val="2"/>
          </rPr>
          <t>Nom de l'unité
ex: demi-journée...</t>
        </r>
        <r>
          <rPr>
            <sz val="8"/>
            <color indexed="81"/>
            <rFont val="Tahoma"/>
            <family val="2"/>
          </rPr>
          <t xml:space="preserve">
</t>
        </r>
      </text>
    </comment>
    <comment ref="F27" authorId="0" shapeId="0" xr:uid="{00000000-0006-0000-0200-000002000000}">
      <text>
        <r>
          <rPr>
            <b/>
            <sz val="8"/>
            <color indexed="81"/>
            <rFont val="Tahoma"/>
            <family val="2"/>
          </rPr>
          <t>Nom de l'unité:
Ex: journée entière..</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PlancherelF</author>
  </authors>
  <commentList>
    <comment ref="AG24" authorId="0" shapeId="0" xr:uid="{00000000-0006-0000-0500-000001000000}">
      <text>
        <r>
          <rPr>
            <b/>
            <sz val="8"/>
            <color indexed="81"/>
            <rFont val="Tahoma"/>
            <family val="2"/>
          </rPr>
          <t>PlancherelF:</t>
        </r>
        <r>
          <rPr>
            <sz val="8"/>
            <color indexed="81"/>
            <rFont val="Tahoma"/>
            <family val="2"/>
          </rPr>
          <t xml:space="preserve">
</t>
        </r>
      </text>
    </comment>
  </commentList>
</comments>
</file>

<file path=xl/sharedStrings.xml><?xml version="1.0" encoding="utf-8"?>
<sst xmlns="http://schemas.openxmlformats.org/spreadsheetml/2006/main" count="453" uniqueCount="272">
  <si>
    <t>1. Informations générales</t>
  </si>
  <si>
    <t>Nom de la structure</t>
  </si>
  <si>
    <t>Rue, n°</t>
  </si>
  <si>
    <t>Case postale</t>
  </si>
  <si>
    <t>N° postal, lieu</t>
  </si>
  <si>
    <t>Structure</t>
  </si>
  <si>
    <t>E-mail de la structure</t>
  </si>
  <si>
    <t>Site internet</t>
  </si>
  <si>
    <t>Nom</t>
  </si>
  <si>
    <t>Nom, prénom</t>
  </si>
  <si>
    <t>Téléphone</t>
  </si>
  <si>
    <t>Courriel</t>
  </si>
  <si>
    <t>Commune</t>
  </si>
  <si>
    <t>Association</t>
  </si>
  <si>
    <t>Fondation</t>
  </si>
  <si>
    <t>Personne physique</t>
  </si>
  <si>
    <t>Autre (précisez)</t>
  </si>
  <si>
    <t>Dont:</t>
  </si>
  <si>
    <t xml:space="preserve">Nom / Prénom </t>
  </si>
  <si>
    <t>Fonction</t>
  </si>
  <si>
    <t>Lieu</t>
  </si>
  <si>
    <t>Date [JJ.MM.AAAA]</t>
  </si>
  <si>
    <t>Signature (manuscrite)</t>
  </si>
  <si>
    <t>-</t>
  </si>
  <si>
    <t>PRODUITS</t>
  </si>
  <si>
    <t>TOTAL PRODUITS</t>
  </si>
  <si>
    <t>CHARGES</t>
  </si>
  <si>
    <t>TOTAL CHARGES</t>
  </si>
  <si>
    <t>Lundi</t>
  </si>
  <si>
    <t>Mardi</t>
  </si>
  <si>
    <t>Mercredi</t>
  </si>
  <si>
    <t>Jeudi</t>
  </si>
  <si>
    <t>Vendredi</t>
  </si>
  <si>
    <t>De ….</t>
  </si>
  <si>
    <t>à …</t>
  </si>
  <si>
    <t>4.Tarifs</t>
  </si>
  <si>
    <t>Non</t>
  </si>
  <si>
    <t>Oui</t>
  </si>
  <si>
    <r>
      <t xml:space="preserve">Direktion für Gesundheit und Soziales </t>
    </r>
    <r>
      <rPr>
        <b/>
        <sz val="10"/>
        <rFont val="Arial"/>
        <family val="2"/>
      </rPr>
      <t>GSD</t>
    </r>
  </si>
  <si>
    <r>
      <t>Direction de la santé et des affaires sociales</t>
    </r>
    <r>
      <rPr>
        <b/>
        <sz val="10"/>
        <rFont val="Arial"/>
        <family val="2"/>
      </rPr>
      <t xml:space="preserve"> DSAS</t>
    </r>
  </si>
  <si>
    <t>5. Evaluation de la demande</t>
  </si>
  <si>
    <t>Merci de respecter le délai de dépôt!</t>
  </si>
  <si>
    <t xml:space="preserve">Formulaire pour les crèches </t>
  </si>
  <si>
    <t>Support juridique</t>
  </si>
  <si>
    <t>Statut du support juridique</t>
  </si>
  <si>
    <t>Formulaire pour les crèches</t>
  </si>
  <si>
    <t>3. Enfants accueillis</t>
  </si>
  <si>
    <t>2. Données sur la structure (actualisation)</t>
  </si>
  <si>
    <t>Horaires d'ouverture de la crèche</t>
  </si>
  <si>
    <t>Nombre de places d'accueil autorisées en crèche (selon autorisation)</t>
  </si>
  <si>
    <t xml:space="preserve">6. Heures de garde effectives / Récapitulatif </t>
  </si>
  <si>
    <r>
      <t xml:space="preserve">NE PAS REMPLIR </t>
    </r>
    <r>
      <rPr>
        <b/>
        <sz val="10"/>
        <color indexed="10"/>
        <rFont val="Calibri"/>
        <family val="2"/>
      </rPr>
      <t>→</t>
    </r>
    <r>
      <rPr>
        <b/>
        <sz val="10"/>
        <color indexed="10"/>
        <rFont val="Arial"/>
        <family val="2"/>
      </rPr>
      <t xml:space="preserve"> calcul automatique à partir de l'annexe II</t>
    </r>
  </si>
  <si>
    <r>
      <rPr>
        <sz val="8"/>
        <color indexed="8"/>
        <rFont val="Calibri"/>
        <family val="2"/>
      </rPr>
      <t>→</t>
    </r>
    <r>
      <rPr>
        <sz val="8"/>
        <color indexed="8"/>
        <rFont val="Arial"/>
        <family val="2"/>
      </rPr>
      <t xml:space="preserve"> Total reporté de l'annexe II</t>
    </r>
  </si>
  <si>
    <t>Nombre de places pour les 0 -2 ans</t>
  </si>
  <si>
    <t>Nombre de places pour les de 2-4 ans</t>
  </si>
  <si>
    <t>Nombre de places d'accueil totales en crèche</t>
  </si>
  <si>
    <t xml:space="preserve">Nombre total d'enfants inscrits </t>
  </si>
  <si>
    <r>
      <t xml:space="preserve">Service de l'enfance et de la jeunesse </t>
    </r>
    <r>
      <rPr>
        <b/>
        <sz val="10"/>
        <rFont val="Arial"/>
        <family val="2"/>
      </rPr>
      <t>SEJ</t>
    </r>
  </si>
  <si>
    <r>
      <t>Jugendamt</t>
    </r>
    <r>
      <rPr>
        <b/>
        <sz val="10"/>
        <rFont val="Arial"/>
        <family val="2"/>
      </rPr>
      <t xml:space="preserve"> JA </t>
    </r>
  </si>
  <si>
    <r>
      <t>NE PAS REMPLIR</t>
    </r>
    <r>
      <rPr>
        <b/>
        <sz val="10"/>
        <color indexed="10"/>
        <rFont val="Calibri"/>
        <family val="2"/>
      </rPr>
      <t>→</t>
    </r>
    <r>
      <rPr>
        <b/>
        <sz val="10"/>
        <color indexed="10"/>
        <rFont val="Arial"/>
        <family val="2"/>
      </rPr>
      <t xml:space="preserve"> calcul automatique à partir de l'annexe II</t>
    </r>
  </si>
  <si>
    <t>Heures de garde effectives / décompte pour la subvention</t>
  </si>
  <si>
    <t>(selon Etude Boutat)</t>
  </si>
  <si>
    <r>
      <t>Total de la subvention de l'Etat</t>
    </r>
    <r>
      <rPr>
        <sz val="10"/>
        <color indexed="8"/>
        <rFont val="Arial"/>
        <family val="2"/>
      </rPr>
      <t xml:space="preserve"> (10% du coût moyen)</t>
    </r>
  </si>
  <si>
    <t>Total subvention (Etat + employeurs)</t>
  </si>
  <si>
    <t xml:space="preserve">Paiement à effectuer sur le compte </t>
  </si>
  <si>
    <t>Nom structure /support juridique</t>
  </si>
  <si>
    <t>Rue n°</t>
  </si>
  <si>
    <t>N° postal et lieu</t>
  </si>
  <si>
    <t xml:space="preserve">CONTRÔLE INTERNE SEJ  </t>
  </si>
  <si>
    <t xml:space="preserve">DATE : </t>
  </si>
  <si>
    <t xml:space="preserve">Remarques : </t>
  </si>
  <si>
    <t>7. Remarques</t>
  </si>
  <si>
    <t>8. Attestation</t>
  </si>
  <si>
    <t xml:space="preserve">Annexe I: Résultat d'exploitation </t>
  </si>
  <si>
    <r>
      <t xml:space="preserve">Précisions utiles pour remplir le formulaire:
</t>
    </r>
    <r>
      <rPr>
        <sz val="10"/>
        <color indexed="8"/>
        <rFont val="Arial"/>
        <family val="2"/>
      </rPr>
      <t>N'inscrire dans les cases ci-dessous que des montants entiers
Inscrire les chiffres sans virgules et/ou ponctuation</t>
    </r>
  </si>
  <si>
    <t>du …… au …….</t>
  </si>
  <si>
    <t>du …… au ……..</t>
  </si>
  <si>
    <r>
      <t xml:space="preserve">Subventions cantonales </t>
    </r>
    <r>
      <rPr>
        <sz val="8"/>
        <rFont val="Arial"/>
        <family val="2"/>
      </rPr>
      <t>(pour la prise en charge enfants préscolaire et  scolarité enfantine)</t>
    </r>
  </si>
  <si>
    <t xml:space="preserve">Autres subventions, dons et produits (précisez ci-dessous) </t>
  </si>
  <si>
    <t xml:space="preserve">Total des Charges liées aux frais du personnel </t>
  </si>
  <si>
    <t>Salaires direction+administration, charges sociales et indemnités maladie ou accident</t>
  </si>
  <si>
    <t>Salaires personnel éducatif, charges sociales et indemnités maladie ou accident</t>
  </si>
  <si>
    <t xml:space="preserve">Frais déplacements </t>
  </si>
  <si>
    <t xml:space="preserve">Frais de formation </t>
  </si>
  <si>
    <t>Autres frais du personnel (précisez ci-dessous)</t>
  </si>
  <si>
    <t>Total des Charges liées aux frais d'exploitation</t>
  </si>
  <si>
    <t xml:space="preserve">Nourriture et boissons </t>
  </si>
  <si>
    <t>Soins, pharmacie, langes, lessive, langes,etc</t>
  </si>
  <si>
    <t>Matériel, jeu, mobilier et activités pédagogiques</t>
  </si>
  <si>
    <t>Fournitures de bureau</t>
  </si>
  <si>
    <t>Frais financiers</t>
  </si>
  <si>
    <t>Assurances</t>
  </si>
  <si>
    <t>Autres charges d'exploitation (précisez ci-dessous)</t>
  </si>
  <si>
    <t>BENEFICE / PERTE</t>
  </si>
  <si>
    <t>Nombre de places d'accueil autorisées</t>
  </si>
  <si>
    <t xml:space="preserve">Dépenses par place d'accueil </t>
  </si>
  <si>
    <t>Subvention OFAS</t>
  </si>
  <si>
    <t xml:space="preserve">Subventions communales  </t>
  </si>
  <si>
    <t>Détails subventions communales (précisez ci-dessous le montant du soutien par commune)</t>
  </si>
  <si>
    <t xml:space="preserve">Titulaire du compte </t>
  </si>
  <si>
    <t xml:space="preserve">IBAN ou compte postal </t>
  </si>
  <si>
    <t>Compte bancaire ou postal (IBAN) du support juridique</t>
  </si>
  <si>
    <t>Loyers</t>
  </si>
  <si>
    <t xml:space="preserve">Frais d'administration </t>
  </si>
  <si>
    <t xml:space="preserve">Total </t>
  </si>
  <si>
    <r>
      <t>Subventions cantonales</t>
    </r>
    <r>
      <rPr>
        <sz val="8"/>
        <rFont val="Arial"/>
        <family val="2"/>
      </rPr>
      <t xml:space="preserve"> (soutien à la création de nouvelles places )</t>
    </r>
  </si>
  <si>
    <t xml:space="preserve"> Rapport annuel d'activités </t>
  </si>
  <si>
    <t xml:space="preserve">Période soumise à récolte des données du/au </t>
  </si>
  <si>
    <t xml:space="preserve"> Décompte des heures effectives d'accueil des enfants en crèche  (annexe II)</t>
  </si>
  <si>
    <r>
      <t>Nombre d'heures de garde effectives</t>
    </r>
    <r>
      <rPr>
        <sz val="10"/>
        <color indexed="8"/>
        <rFont val="Arial"/>
        <family val="2"/>
      </rPr>
      <t xml:space="preserve"> durant la période de récolte des données</t>
    </r>
  </si>
  <si>
    <t>Est-ce que tous les enfants accueillis en crèche proviennent de communes conventionnées ?</t>
  </si>
  <si>
    <t>(convention permettant de facturer la prise en charge de l'enfant selon un barème des tarifs calculé en fonction du revenu des parents)</t>
  </si>
  <si>
    <t>DECOMPTE FINAL 2012</t>
  </si>
  <si>
    <t>Nombre d'heures de garde effectives durant la période de récolte des données</t>
  </si>
  <si>
    <t xml:space="preserve">Coût moyen estimé </t>
  </si>
  <si>
    <t>Subvention 2012 versée sous la forme suivante: 4 acomptes en 2012 + versement du solde en 2013, après vérification des données</t>
  </si>
  <si>
    <t>Le solde de la subvention = décompte final janvier-décembre 2012  (contrôlé par le SEJ) - montant des acomptes déjà versés</t>
  </si>
  <si>
    <t>District</t>
  </si>
  <si>
    <t>Repas (remboursement du personnel)</t>
  </si>
  <si>
    <r>
      <t xml:space="preserve">Subventions cantonales </t>
    </r>
    <r>
      <rPr>
        <sz val="8"/>
        <rFont val="Arial"/>
        <family val="2"/>
      </rPr>
      <t>(frais de formation)</t>
    </r>
  </si>
  <si>
    <t xml:space="preserve"> Tarifs de la structure utilisés pendant la période de récolte des données pour l'accueil des enfants en crèche</t>
  </si>
  <si>
    <r>
      <rPr>
        <b/>
        <sz val="12"/>
        <color indexed="10"/>
        <rFont val="Arial"/>
        <family val="2"/>
      </rPr>
      <t xml:space="preserve">* </t>
    </r>
    <r>
      <rPr>
        <b/>
        <sz val="12"/>
        <rFont val="Arial"/>
        <family val="2"/>
      </rPr>
      <t>PRESTATIONS OFFERTES PAR LA/LES COMMUNES</t>
    </r>
    <r>
      <rPr>
        <b/>
        <sz val="10"/>
        <rFont val="Arial"/>
        <family val="2"/>
      </rPr>
      <t xml:space="preserve"> (loyers, frais d'administration, autres). </t>
    </r>
    <r>
      <rPr>
        <sz val="10"/>
        <rFont val="Arial"/>
        <family val="2"/>
      </rPr>
      <t>Veuillez préciser ci-dessous les montants pris en charge par la/les communes qui ne figurent pas dans les charges d'exploitation. Une attestation de la commune doit être fournie en annexe.</t>
    </r>
  </si>
  <si>
    <t>(= nb de demi-jours facturés aux parents pour l'accueil des enfants en crèche)</t>
  </si>
  <si>
    <t>Titulaire du compte</t>
  </si>
  <si>
    <t>Rue</t>
  </si>
  <si>
    <t>Numéro postal et lieu</t>
  </si>
  <si>
    <t>IBAN ou compte postal</t>
  </si>
  <si>
    <t>Nb places autorisées</t>
  </si>
  <si>
    <t xml:space="preserve">Nb enfants inscrits  </t>
  </si>
  <si>
    <t>Dont: 
nombre enfants de moins de 2 ans</t>
  </si>
  <si>
    <t>Dont: 
nombre enfants de 2-4  ans</t>
  </si>
  <si>
    <t>Dont: 
nombre enfants de  + de 4 ans</t>
  </si>
  <si>
    <t>Nb jours ouverture par année</t>
  </si>
  <si>
    <t>Nb heures moyen d'ouverture sur une journée</t>
  </si>
  <si>
    <t>Coût moyen</t>
  </si>
  <si>
    <r>
      <t>Nb heures de garde effectives total</t>
    </r>
    <r>
      <rPr>
        <b/>
        <sz val="8"/>
        <color indexed="9"/>
        <rFont val="Arial"/>
        <family val="2"/>
      </rPr>
      <t/>
    </r>
  </si>
  <si>
    <r>
      <t xml:space="preserve">Estimation Subvention total de l'Etat  pour 2012 </t>
    </r>
    <r>
      <rPr>
        <b/>
        <sz val="8"/>
        <color indexed="9"/>
        <rFont val="Arial"/>
        <family val="2"/>
      </rPr>
      <t>(10% du coût moyen)</t>
    </r>
  </si>
  <si>
    <t>Total subvention employeur_2012  (3.6% du coût moyen)</t>
  </si>
  <si>
    <t>Masque 2 - Usage FP-évaluation des besoins et convention</t>
  </si>
  <si>
    <t>NB places autorisées</t>
  </si>
  <si>
    <t>Nombre enfants inscrits</t>
  </si>
  <si>
    <t>Communes conventionneés</t>
  </si>
  <si>
    <t>Commune non conventionnées</t>
  </si>
  <si>
    <t>NB enfants accueillis</t>
  </si>
  <si>
    <t>Evaluation de la demande_nb enfants pas pu accueillir</t>
  </si>
  <si>
    <t xml:space="preserve">Nb places manques </t>
  </si>
  <si>
    <t>places manquantes &lt; 2 ans</t>
  </si>
  <si>
    <t>places manquantes 2- 4ans</t>
  </si>
  <si>
    <t>places manquantes &gt;4 ans</t>
  </si>
  <si>
    <t>Subventions communales</t>
  </si>
  <si>
    <t>Prestations offertes par la/les communes</t>
  </si>
  <si>
    <r>
      <t xml:space="preserve">Estimation Subvention employeur pour 2012 </t>
    </r>
    <r>
      <rPr>
        <b/>
        <sz val="8"/>
        <color indexed="10"/>
        <rFont val="Arial"/>
        <family val="2"/>
      </rPr>
      <t>(3.6% du coût moyen)</t>
    </r>
  </si>
  <si>
    <t>email</t>
  </si>
  <si>
    <t>Quel est le statut juridique de l'organisme responsable de la structure?</t>
  </si>
  <si>
    <t>Frais d'admnistration (postaux, téléphone, internet, abonnements, cotisations)</t>
  </si>
  <si>
    <r>
      <rPr>
        <sz val="8"/>
        <color indexed="8"/>
        <rFont val="Calibri"/>
        <family val="2"/>
      </rPr>
      <t>→</t>
    </r>
    <r>
      <rPr>
        <sz val="8"/>
        <color indexed="8"/>
        <rFont val="Arial"/>
        <family val="2"/>
      </rPr>
      <t>coût moyen 1h en crèche: Fr. 8.37</t>
    </r>
  </si>
  <si>
    <t>La personne habilitée à signer confirme que les données inscrites dans le présent formulaire ainsi que dans les annexes sont complètes et exactes.</t>
  </si>
  <si>
    <t>Budget 2012</t>
  </si>
  <si>
    <t>Comptes 2011</t>
  </si>
  <si>
    <t>Contributions des parents (frais de garde)</t>
  </si>
  <si>
    <t>Contributions des parents (frais de nourriture)</t>
  </si>
  <si>
    <t>Repas (remboursement personnel)</t>
  </si>
  <si>
    <t>Entretien (locaux, mobilier, etc.)</t>
  </si>
  <si>
    <t>Transport</t>
  </si>
  <si>
    <t>Loyers, électricité, eau,chauffage</t>
  </si>
  <si>
    <t>Amortissements</t>
  </si>
  <si>
    <r>
      <t>Nombre heures de gardes totales</t>
    </r>
    <r>
      <rPr>
        <sz val="12"/>
        <rFont val="Arial"/>
        <family val="2"/>
      </rPr>
      <t xml:space="preserve"> </t>
    </r>
  </si>
  <si>
    <t>Dépenses par heure de garde</t>
  </si>
  <si>
    <t>Les crèches qui  tiennent déjà à jour de tels décomptes peuvent utiliser le formulaire crèche 1_décompte des unités d'accueil ou le formulaire crèche 3_décompte des heures</t>
  </si>
  <si>
    <t>Nb enfants conventionnés</t>
  </si>
  <si>
    <t>NB heures ouverture par jour</t>
  </si>
  <si>
    <t>NB moyen d'heures d'ouverture sur une journée</t>
  </si>
  <si>
    <t>NB d'heures d'ouverture moyen sur une demi-journée</t>
  </si>
  <si>
    <t>NB d'heures d'ouverture par semaine</t>
  </si>
  <si>
    <t>Janvier</t>
  </si>
  <si>
    <t>Février</t>
  </si>
  <si>
    <t>Mars</t>
  </si>
  <si>
    <t>Avril</t>
  </si>
  <si>
    <t>Mai</t>
  </si>
  <si>
    <t>Juin</t>
  </si>
  <si>
    <t>Juillet</t>
  </si>
  <si>
    <t>Août</t>
  </si>
  <si>
    <t>Septembre</t>
  </si>
  <si>
    <t>Octobre</t>
  </si>
  <si>
    <t>Novembre</t>
  </si>
  <si>
    <t>Décembre</t>
  </si>
  <si>
    <t>TOTAL DE L'ANNEE</t>
  </si>
  <si>
    <t>Unité 1</t>
  </si>
  <si>
    <t>Unité 2</t>
  </si>
  <si>
    <t>Unité 3</t>
  </si>
  <si>
    <t>Unité 4</t>
  </si>
  <si>
    <t>Unité 5</t>
  </si>
  <si>
    <t>Total heures du mois</t>
  </si>
  <si>
    <t>Part Etat</t>
  </si>
  <si>
    <t>Part employeurs</t>
  </si>
  <si>
    <t>Soutien financier TOTAL</t>
  </si>
  <si>
    <t>Total heures DE L'ANNEE</t>
  </si>
  <si>
    <t>Prénom</t>
  </si>
  <si>
    <t>Fr./hre</t>
  </si>
  <si>
    <t>Total des unités</t>
  </si>
  <si>
    <t>Total des heures</t>
  </si>
  <si>
    <t>Total des francs</t>
  </si>
  <si>
    <t>Tableau de calcul des décimals</t>
  </si>
  <si>
    <t>Annexe II: Décompte des heures effectives de garde pour l'accueil des enfants en crèche</t>
  </si>
  <si>
    <t>Inscrire le nombre d'heures de l'unité (en décimal) →</t>
  </si>
  <si>
    <t xml:space="preserve">Calcul des heures effectives d'accueil </t>
  </si>
  <si>
    <t>Nombre d'unité (demi-jour et/ou journée) effectifs durant la période de récolte des données</t>
  </si>
  <si>
    <t>Nombre total de jours d'ouverture par année</t>
  </si>
  <si>
    <t>Est-ce que toutes les demandes d'inscriptions en crèche ont pu être prises en considération?</t>
  </si>
  <si>
    <t>Veuillez remplir l'annexe II . Les données ci-dessous se comptabilisent automatiquement sur la base de  l'annexe II</t>
  </si>
  <si>
    <t>effectives dans le calcul du soutien financier Etat-employeur (sont prises uniquement les heures de garde effectives facturées selon les tarifs adaptés</t>
  </si>
  <si>
    <t>Selon entrée en vigueur des tarifs adaptés*</t>
  </si>
  <si>
    <t xml:space="preserve">Indiquez les heures en inscrivant les décimales </t>
  </si>
  <si>
    <t>Nb unité accueil-enfants</t>
  </si>
  <si>
    <t>Annexe pour les structures n'établissent pas de décomptes mensuels globaux des unités ou des heures de garde facturées aux parents.</t>
  </si>
  <si>
    <t xml:space="preserve">Ce formulaire est destiné aux crèches qui n'établissent pas de décompte mensuels globaux des d'unités d'accueil  </t>
  </si>
  <si>
    <t>Formulaire crèche 2: Décompte pour la demande de subvention (décompte par unité-enfant)</t>
  </si>
  <si>
    <t>(= nb d'unité (demi-jours et/ou journées) facturées aux parents pour l'accueil des enfants en crèche)</t>
  </si>
  <si>
    <t>Nombre d'unités (demi-jour et/ou journées) effectifs durant la période de récolte des données</t>
  </si>
  <si>
    <t>Nom support juridique</t>
  </si>
  <si>
    <t>et qui n'ont pas de liste à remettre avec ces informations.</t>
  </si>
  <si>
    <t>Date</t>
  </si>
  <si>
    <t>Montant reçu acompte 1 :</t>
  </si>
  <si>
    <t>Montant reçu acompte 2 :</t>
  </si>
  <si>
    <t>Montant reçu acompte 3 :</t>
  </si>
  <si>
    <t>Montant reçu acompte 4 :</t>
  </si>
  <si>
    <t>SOLDE A RECEVOIR</t>
  </si>
  <si>
    <t>Fr.</t>
  </si>
  <si>
    <t>Canton de domicile</t>
  </si>
  <si>
    <t>Fribourg</t>
  </si>
  <si>
    <r>
      <t xml:space="preserve">Canton de domicile </t>
    </r>
    <r>
      <rPr>
        <b/>
        <sz val="10"/>
        <color indexed="17"/>
        <rFont val="Arial"/>
        <family val="2"/>
      </rPr>
      <t xml:space="preserve">autre </t>
    </r>
    <r>
      <rPr>
        <b/>
        <sz val="10"/>
        <rFont val="Arial"/>
        <family val="2"/>
      </rPr>
      <t>que Fribourg</t>
    </r>
  </si>
  <si>
    <t>Total heures
DE L'ANNEE</t>
  </si>
  <si>
    <t>Total général des heures (Fribourg + autres cantons)</t>
  </si>
  <si>
    <t>Nombre d'unités facturées aux parents durant le mois</t>
  </si>
  <si>
    <t>Prise en charge des enfants domiciliés dans le canton de Fribourg</t>
  </si>
  <si>
    <t xml:space="preserve">Montant reçu acompte 1 </t>
  </si>
  <si>
    <t xml:space="preserve">Montant reçu acompte 2 </t>
  </si>
  <si>
    <t xml:space="preserve">Montant reçu acompte 3 </t>
  </si>
  <si>
    <t xml:space="preserve">Montant reçu acompte 4 </t>
  </si>
  <si>
    <t>NB unité 1</t>
  </si>
  <si>
    <t>NB unité 2</t>
  </si>
  <si>
    <t>NB unité 3</t>
  </si>
  <si>
    <t>NB unité 4</t>
  </si>
  <si>
    <r>
      <t xml:space="preserve">Prise en charge des enfants domiciliés dans un 
</t>
    </r>
    <r>
      <rPr>
        <u/>
        <sz val="14"/>
        <color indexed="17"/>
        <rFont val="Arial"/>
        <family val="2"/>
      </rPr>
      <t xml:space="preserve">autre canton 
</t>
    </r>
    <r>
      <rPr>
        <b/>
        <sz val="10"/>
        <color indexed="10"/>
        <rFont val="Arial"/>
        <family val="2"/>
      </rPr>
      <t>(pas de soutien financier Etat/Employeurs)</t>
    </r>
  </si>
  <si>
    <r>
      <t xml:space="preserve">Pour obtenir le soutien financier de l'Etat, votre structure doit transmettre au SEJ un </t>
    </r>
    <r>
      <rPr>
        <b/>
        <sz val="10"/>
        <color indexed="8"/>
        <rFont val="Arial"/>
        <family val="2"/>
      </rPr>
      <t>décompte détaillé des heures de garde effectives assurées pour la prise en charge des enfants en âge préscolaire et des enfants fréquentant l'école enfantine</t>
    </r>
    <r>
      <rPr>
        <sz val="10"/>
        <color indexed="8"/>
        <rFont val="Arial"/>
        <family val="2"/>
      </rPr>
      <t>. La présente annexe propose d'effectuer ce calcul sur la base d'un décompte des unités facturées par enfant.</t>
    </r>
  </si>
  <si>
    <t>ou des heures de garde facturées aux parents et qui n'ont pas de liste à remettre avec ces informations</t>
  </si>
  <si>
    <r>
      <rPr>
        <b/>
        <sz val="10"/>
        <color indexed="8"/>
        <rFont val="Arial"/>
        <family val="2"/>
      </rPr>
      <t xml:space="preserve">ATTENTION: </t>
    </r>
    <r>
      <rPr>
        <sz val="10"/>
        <color indexed="8"/>
        <rFont val="Arial"/>
        <family val="2"/>
      </rPr>
      <t xml:space="preserve">prendre uniquement en compte les heures de garde effectives pour l'accueil des enfants au sein de l'offre crèche (enfants âge préscolaire et enfants âge scolarité enfantine)
</t>
    </r>
    <r>
      <rPr>
        <b/>
        <sz val="10"/>
        <color indexed="8"/>
        <rFont val="Arial"/>
        <family val="2"/>
      </rPr>
      <t xml:space="preserve">
IMPORTANT:</t>
    </r>
    <r>
      <rPr>
        <sz val="10"/>
        <color indexed="8"/>
        <rFont val="Arial"/>
        <family val="2"/>
      </rPr>
      <t xml:space="preserve"> La </t>
    </r>
    <r>
      <rPr>
        <sz val="10"/>
        <rFont val="Arial"/>
        <family val="2"/>
      </rPr>
      <t xml:space="preserve">prise en charge des </t>
    </r>
    <r>
      <rPr>
        <b/>
        <sz val="10"/>
        <rFont val="Arial"/>
        <family val="2"/>
      </rPr>
      <t xml:space="preserve">enfants domiciliés </t>
    </r>
    <r>
      <rPr>
        <b/>
        <u/>
        <sz val="10"/>
        <rFont val="Arial"/>
        <family val="2"/>
      </rPr>
      <t>hors du canton</t>
    </r>
    <r>
      <rPr>
        <b/>
        <sz val="10"/>
        <rFont val="Arial"/>
        <family val="2"/>
      </rPr>
      <t xml:space="preserve"> de Fribourg</t>
    </r>
    <r>
      <rPr>
        <sz val="10"/>
        <rFont val="Arial"/>
        <family val="2"/>
      </rPr>
      <t xml:space="preserve"> doit</t>
    </r>
    <r>
      <rPr>
        <b/>
        <u/>
        <sz val="10"/>
        <rFont val="Arial"/>
        <family val="2"/>
      </rPr>
      <t xml:space="preserve"> figurer de manière séparée </t>
    </r>
    <r>
      <rPr>
        <sz val="10"/>
        <rFont val="Arial"/>
        <family val="2"/>
      </rPr>
      <t>dans le décompte des heures de garde (tableau dès ligne 112).</t>
    </r>
    <r>
      <rPr>
        <sz val="10"/>
        <color indexed="8"/>
        <rFont val="Arial"/>
        <family val="2"/>
      </rPr>
      <t xml:space="preserve">
</t>
    </r>
    <r>
      <rPr>
        <b/>
        <sz val="10"/>
        <color indexed="8"/>
        <rFont val="Arial"/>
        <family val="2"/>
      </rPr>
      <t xml:space="preserve">
Précisions utiles pour remplir le formulaire:
</t>
    </r>
    <r>
      <rPr>
        <sz val="10"/>
        <color indexed="8"/>
        <rFont val="Arial"/>
        <family val="2"/>
      </rPr>
      <t xml:space="preserve">
</t>
    </r>
    <r>
      <rPr>
        <sz val="10"/>
        <color indexed="8"/>
        <rFont val="Arial"/>
        <family val="2"/>
      </rPr>
      <t xml:space="preserve">Dans les </t>
    </r>
    <r>
      <rPr>
        <b/>
        <sz val="10"/>
        <color indexed="8"/>
        <rFont val="Arial"/>
        <family val="2"/>
      </rPr>
      <t>tableaux par mois</t>
    </r>
    <r>
      <rPr>
        <sz val="10"/>
        <color indexed="8"/>
        <rFont val="Arial"/>
        <family val="2"/>
      </rPr>
      <t xml:space="preserve">: inscrire, pour chaque enfant, le nombre d'unités facturées par mois (demi-journées et/ou journées, et/ou autre).
- Indiquez la durée de chaque unité de facturation (Inscrivez les heures en décimal (ex: 3½ heure = 3.5 / 5¼ = 5.25 / 6¾ = 6.75) (cf tableau de calcul ci-dessous))*
- Inscrivez le nom et prénom de l'enfant.
- Pour chaque enfant, indiquez le nombre d'unités facturées par mois (nombre de demi-journées et/ou nombre de journée) .
- Si vous avez une 3ème unité de facturation, inscrivez les données correspondante dans la colonne "unité 3"
- Si  vous avez une 4ème unité de facturation, inscrivez les données correspondante dans la colonne "unité 4"
*La durée des unités de chaque mois s'inscrit automatiquement sur la base des données entrées sous mois de janvier. 
La cellule durée comporte une formule qui reprend les données inscrites dans le mois précédent.  Toutefois, les formules des ces cellules ne sont pas protégées. Si la durée d'une unité change en cours d'année (ex: au mois d'aout), veuillez ré-introduire la durée des unités sousle mois concerné (ici, août). La durée des unités suivantes (septembre à décembre) seront recalculées sur la base du mois modifié (dans cet exemple, la durée des mois de septembre à décembre reprendont les durées inscrites sous le mois d'aout). Répéter cette opération pour chaque changement de durée.
</t>
    </r>
    <r>
      <rPr>
        <b/>
        <sz val="10"/>
        <color indexed="8"/>
        <rFont val="Arial"/>
        <family val="2"/>
      </rPr>
      <t xml:space="preserve">Remarque: </t>
    </r>
    <r>
      <rPr>
        <sz val="10"/>
        <color indexed="8"/>
        <rFont val="Arial"/>
        <family val="2"/>
      </rPr>
      <t xml:space="preserve">
1) Il est indispensable d'inscrire le nombre d'heures pour chacune des unités existante de la structure. 
2) Les noms des unités peuvent être changés si souhaités. 
3) Sur demande, un nombre supplémentaire d'unités peuvent être ajouté (ex: si vous facturez en plus des unités proposées des tiers de journée)
Dans l'</t>
    </r>
    <r>
      <rPr>
        <b/>
        <sz val="10"/>
        <color indexed="8"/>
        <rFont val="Arial"/>
        <family val="2"/>
      </rPr>
      <t>encadré "acomptes"</t>
    </r>
    <r>
      <rPr>
        <sz val="10"/>
        <color indexed="8"/>
        <rFont val="Arial"/>
        <family val="2"/>
      </rPr>
      <t>: Inscrire le montant des acomptes reçus</t>
    </r>
    <r>
      <rPr>
        <sz val="10"/>
        <color indexed="12"/>
        <rFont val="Arial"/>
        <family val="2"/>
      </rPr>
      <t xml:space="preserve">
</t>
    </r>
    <r>
      <rPr>
        <sz val="10"/>
        <color indexed="8"/>
        <rFont val="Arial"/>
        <family val="2"/>
      </rPr>
      <t xml:space="preserve">
Nous vous conseillons de remplir ce formulaire de manière régulière afin de pouvoir nous fournir les informations nécessaires au calcul des subventions
Le total des heures de garde effectives ainsi que le total des jours d'ouverture s'inscrivent en bas de la page . Ce total est automatiquement reporté dans le formulaire I: décompte pour la subvention.</t>
    </r>
  </si>
  <si>
    <t>ACOMPTES</t>
  </si>
  <si>
    <r>
      <t xml:space="preserve">Veuillez inscrire dans les cases rouges le montant des acomptes reçu.
Note: </t>
    </r>
    <r>
      <rPr>
        <sz val="10"/>
        <color indexed="8"/>
        <rFont val="Arial"/>
        <family val="2"/>
      </rPr>
      <t>Les dates du versement des acomptes ont été présinscrites. Veuillez modifier ces dates si elles ne correspondent pas aux dates auxquelles vous avez reçu les acomptes.</t>
    </r>
  </si>
  <si>
    <t>Si les justificatifs préalablement remis ont été anonymisés*:</t>
  </si>
  <si>
    <t>confirmation écrite de l'organe de révision qu'ils correspondent à la réalité</t>
  </si>
  <si>
    <t>6. Annexes (obligatoires)</t>
  </si>
  <si>
    <t>(état au mois de mars/avril)</t>
  </si>
  <si>
    <t xml:space="preserve">* L’entrée en vigueur des tarifs adaptés (=abaissé du soutien Etat-employeur) conditionne le versement des acomptes  ainsi que le début de la prise en compte des heures de garde </t>
  </si>
  <si>
    <t xml:space="preserve">janvier </t>
  </si>
  <si>
    <t xml:space="preserve">avril </t>
  </si>
  <si>
    <t>juillet</t>
  </si>
  <si>
    <t>octobre</t>
  </si>
  <si>
    <t>Personne de contact pour ce formulaire</t>
  </si>
  <si>
    <t xml:space="preserve"> Justificatifs détaillés par mois_inclus liste des enfants inscrits en crèche, avec mention des âges (ou dates de naissances)*</t>
  </si>
  <si>
    <t>Réforme fiscale</t>
  </si>
  <si>
    <t>À partir de quand avez-vous abaisser la réforme fiscale?
Veuillez choisir 1= dès janvier ou 2= dès août</t>
  </si>
  <si>
    <t>sej-lste@fr.ch</t>
  </si>
  <si>
    <r>
      <rPr>
        <b/>
        <sz val="10"/>
        <color indexed="8"/>
        <rFont val="Arial"/>
        <family val="2"/>
      </rPr>
      <t xml:space="preserve">INFORMATION:  </t>
    </r>
    <r>
      <rPr>
        <sz val="10"/>
        <color indexed="8"/>
        <rFont val="Arial"/>
        <family val="2"/>
      </rPr>
      <t xml:space="preserve">Ce questionnaire s'adresse aux crèches dûment autorisées qui permettent la conciliation de la vie professionnelle et de la vie familiale et qui n'établissent pas de décomptes mensuels des unités ou des heures de garde facturées aux parents. </t>
    </r>
    <r>
      <rPr>
        <sz val="10"/>
        <color indexed="10"/>
        <rFont val="Arial"/>
        <family val="2"/>
      </rPr>
      <t xml:space="preserve">
</t>
    </r>
    <r>
      <rPr>
        <b/>
        <u/>
        <sz val="10"/>
        <color indexed="8"/>
        <rFont val="Arial"/>
        <family val="2"/>
      </rPr>
      <t xml:space="preserve">
ATTENTION</t>
    </r>
    <r>
      <rPr>
        <sz val="10"/>
        <color indexed="8"/>
        <rFont val="Arial"/>
        <family val="2"/>
      </rPr>
      <t>: Ce formulaire est composé de</t>
    </r>
    <r>
      <rPr>
        <b/>
        <sz val="10"/>
        <color indexed="10"/>
        <rFont val="Arial"/>
        <family val="2"/>
      </rPr>
      <t xml:space="preserve"> plusieurs fichiers </t>
    </r>
    <r>
      <rPr>
        <sz val="10"/>
        <color indexed="8"/>
        <rFont val="Arial"/>
        <family val="2"/>
      </rPr>
      <t xml:space="preserve">(voir onglets en bas de l'écran). Nous vous invitons </t>
    </r>
    <r>
      <rPr>
        <b/>
        <sz val="10"/>
        <color indexed="8"/>
        <rFont val="Arial"/>
        <family val="2"/>
      </rPr>
      <t xml:space="preserve">à compléter les deux premiers  fichiers </t>
    </r>
    <r>
      <rPr>
        <sz val="10"/>
        <color indexed="8"/>
        <rFont val="Arial"/>
        <family val="2"/>
      </rPr>
      <t xml:space="preserve">avant de les retourner </t>
    </r>
    <r>
      <rPr>
        <b/>
        <u/>
        <sz val="10"/>
        <color indexed="8"/>
        <rFont val="Arial"/>
        <family val="2"/>
      </rPr>
      <t>par Email</t>
    </r>
    <r>
      <rPr>
        <b/>
        <sz val="10"/>
        <color indexed="8"/>
        <rFont val="Arial"/>
        <family val="2"/>
      </rPr>
      <t xml:space="preserve"> </t>
    </r>
    <r>
      <rPr>
        <b/>
        <i/>
        <sz val="10"/>
        <color indexed="8"/>
        <rFont val="Arial"/>
        <family val="2"/>
      </rPr>
      <t>(sej-lste@fr.ch)</t>
    </r>
    <r>
      <rPr>
        <sz val="10"/>
        <color indexed="8"/>
        <rFont val="Arial"/>
        <family val="2"/>
      </rPr>
      <t xml:space="preserve"> </t>
    </r>
    <r>
      <rPr>
        <b/>
        <u/>
        <sz val="10"/>
        <color indexed="8"/>
        <rFont val="Arial"/>
        <family val="2"/>
      </rPr>
      <t>avec les annexes.</t>
    </r>
    <r>
      <rPr>
        <b/>
        <i/>
        <sz val="10"/>
        <color indexed="8"/>
        <rFont val="Arial"/>
        <family val="2"/>
      </rPr>
      <t xml:space="preserve">
</t>
    </r>
    <r>
      <rPr>
        <sz val="10"/>
        <color indexed="8"/>
        <rFont val="Arial"/>
        <family val="2"/>
      </rPr>
      <t xml:space="preserve">
Le solde de la subvention sera versée après réception des documents demandés et après contrôle des données par le SEJ. </t>
    </r>
    <r>
      <rPr>
        <sz val="12"/>
        <color indexed="8"/>
        <rFont val="Arial"/>
        <family val="2"/>
      </rPr>
      <t xml:space="preserve">
</t>
    </r>
    <r>
      <rPr>
        <sz val="10"/>
        <color indexed="8"/>
        <rFont val="Arial"/>
        <family val="2"/>
      </rPr>
      <t xml:space="preserve">
</t>
    </r>
    <r>
      <rPr>
        <b/>
        <sz val="10"/>
        <color indexed="8"/>
        <rFont val="Arial"/>
        <family val="2"/>
      </rPr>
      <t xml:space="preserve">Objectif: </t>
    </r>
    <r>
      <rPr>
        <sz val="10"/>
        <color indexed="8"/>
        <rFont val="Arial"/>
        <family val="2"/>
      </rPr>
      <t xml:space="preserve">permettre l'établissement d'un décompte des heures de garde effectives assurées auprès des enfants en âge préscolaire et des enfants en âge de scolarité enfantine </t>
    </r>
    <r>
      <rPr>
        <b/>
        <sz val="10"/>
        <color indexed="8"/>
        <rFont val="Arial"/>
        <family val="2"/>
      </rPr>
      <t>accueillis en crèche.</t>
    </r>
    <r>
      <rPr>
        <sz val="10"/>
        <color indexed="8"/>
        <rFont val="Arial"/>
        <family val="2"/>
      </rPr>
      <t xml:space="preserve">
L’article 9, alinéa 3, de la loi du 9 juin 2011 sur les structures d’accueil extrafamilial de jour  (LStE) précise que le soutien financier de l’Etat est apporté sous la forme d’un forfait accordé en fonction des heures de garde effectives et du type de la structure d’accueil. L'Etat apporte un soutien financier pour la prise en charge des enfants d'âge préscolaire ainsi que celle des enfants fréquentant l'école enfantine, dans la mesure où les prestations des structures d’accueil destinées aux enfants fréquentant l’école enfantine sont complémentaires à leurs horaires.  Les structures d’accueil qui entrent dans le champ d’application du soutien financier, selon les conditions prévues par la loi, doivent ainsi fournir à l'Etat un décompte détaillé du</t>
    </r>
    <r>
      <rPr>
        <b/>
        <sz val="10"/>
        <color indexed="8"/>
        <rFont val="Arial"/>
        <family val="2"/>
      </rPr>
      <t xml:space="preserve"> nombre d’heures de garde effectives assurées auprès des enfants en âge préscolaire et des enfants fréquentant l'école enfantine</t>
    </r>
    <r>
      <rPr>
        <sz val="10"/>
        <color indexed="8"/>
        <rFont val="Arial"/>
        <family val="2"/>
      </rPr>
      <t xml:space="preserve">.
Si votre structure assure la prise en charge d'enfants en âge préscolaire + le prise en charge d'enfants en âge de scolarité enfantine, prière de vous référer aux indications ci-dessous:
</t>
    </r>
    <r>
      <rPr>
        <b/>
        <sz val="10"/>
        <color indexed="8"/>
        <rFont val="Arial"/>
        <family val="2"/>
      </rPr>
      <t>IMPORTANT</t>
    </r>
    <r>
      <rPr>
        <sz val="10"/>
        <color indexed="8"/>
        <rFont val="Arial"/>
        <family val="2"/>
      </rPr>
      <t xml:space="preserve">: Le soutien financier de l’Etat et des employeurs/réforme fiscale n’est </t>
    </r>
    <r>
      <rPr>
        <u/>
        <sz val="10"/>
        <color indexed="8"/>
        <rFont val="Arial"/>
        <family val="2"/>
      </rPr>
      <t>pas accordé pour la prise en charge des enfants domiciliés dans d’autres cantons</t>
    </r>
    <r>
      <rPr>
        <sz val="10"/>
        <color indexed="8"/>
        <rFont val="Arial"/>
        <family val="2"/>
      </rPr>
      <t xml:space="preserve">. La prise en charge de ces enfants ne doit pas figurer dans le décompte des heures de garde. 
</t>
    </r>
    <r>
      <rPr>
        <b/>
        <sz val="10"/>
        <color indexed="8"/>
        <rFont val="Arial"/>
        <family val="2"/>
      </rPr>
      <t xml:space="preserve">INDICATIONS:
</t>
    </r>
    <r>
      <rPr>
        <sz val="10"/>
        <color indexed="8"/>
        <rFont val="Arial"/>
        <family val="2"/>
      </rPr>
      <t xml:space="preserve">Dans le présent formulaire: Ne remplissez que les données se référant aux enfants pris en compte dans votre autorisation "crèche". 
→Si votre structure possède deux autorisations distinctes (une autorisation pour l'accueil en crèche et une autorisation pour l'accueil extrascolaire), veuillez remplir deux formulaires distincts. Dans le présent formulaire, seules doivent figurer les heures de garde effectuées auprès des enfants accueillis en crèche.Les heures de garde assurées auprès des enfants accueillis au sein de l'accueil extrascolaire doivent figurer dans le formulaire AES.
</t>
    </r>
    <r>
      <rPr>
        <b/>
        <sz val="10"/>
        <color indexed="8"/>
        <rFont val="Arial"/>
        <family val="2"/>
      </rPr>
      <t>Précisions utiles pour remplir ce questionnaire:</t>
    </r>
    <r>
      <rPr>
        <sz val="10"/>
        <color indexed="8"/>
        <rFont val="Arial"/>
        <family val="2"/>
      </rPr>
      <t xml:space="preserve">
- </t>
    </r>
    <r>
      <rPr>
        <u/>
        <sz val="10"/>
        <color indexed="8"/>
        <rFont val="Arial"/>
        <family val="2"/>
      </rPr>
      <t xml:space="preserve">Enregistrer </t>
    </r>
    <r>
      <rPr>
        <sz val="10"/>
        <color indexed="8"/>
        <rFont val="Arial"/>
        <family val="2"/>
      </rPr>
      <t>ce formulaire sur votre ordinateur avant de le compléter
- Le formulaire dûment complété doit être retourné au SEJ par mail à sej-lste@fr.ch
- Ne remplir qu'un formulaire par structure
- Prière de cocher les cases correspondantes avec le symbole "x"
- Prière de respecter le format demandé pour certaines informations (ex: format date [JJ.MM.AAAA=16.09.2010]
- Prière d'inscrire les chiffres sans ponctuation ou précisions particulières (exemple: 5000 et non 5000.- ou 5'000)
- Ce formulaire est composé de plsusieurs fichiers (voir onglets en bas de l'écran). 
Le Service de l'enfance et de la jeunesse, se tient à disposition pour tout complément d'information (+ 41 26.305 15 30)</t>
    </r>
  </si>
  <si>
    <t>Annexes obligatoires à remettre au 31 janvier 2027</t>
  </si>
  <si>
    <t>Annexes obligatoires pouvant être remises suite au rapport des vérificateur des comptes (au plus tard jusqu'au 30 juin 2027)</t>
  </si>
  <si>
    <t>* Protection des données: 
Possibilité de transmettre une liste avec le prénom + initial du nom + date de naissance (ou classe fréquentée).
La confirmation écrite de l'organe de révision attestant de l'exactitude des données anonymisées et de la conformité avec la facturation est indispensable. Cette confirmation peut être transmise au SEJ après le 31 janvier 2027 mais au plus tard jusqu'au 30 juin 2027.
 le SEJ se réserve le droit de faire des contrôles précis afin de s’assurer que la liste correspond à la facturation (contrôle par pointages).</t>
  </si>
  <si>
    <t xml:space="preserve"> Bilan et compte de résultat 2026+ rapport des vérificateurs des comptes </t>
  </si>
  <si>
    <t>Ce formulaire ainsi que les annexes doivent nous être retournés d'ici au 31 janvier 2026 par mail à l'adresse suivante:</t>
  </si>
  <si>
    <t>Total de la subvention de l'Etat</t>
  </si>
  <si>
    <t xml:space="preserve">Total subvention employeurs </t>
  </si>
  <si>
    <t>Total subvention réforme fiscale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</si>
</sst>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0;\-#,##0.00;&quot;-&quot;"/>
    <numFmt numFmtId="166" formatCode="#,##0.00_ ;\-#,##0.00\ "/>
    <numFmt numFmtId="167" formatCode="dd/mm/yy;@"/>
  </numFmts>
  <fonts count="89" x14ac:knownFonts="1">
    <font>
      <sz val="11"/>
      <color theme="1"/>
      <name val="Calibri"/>
      <family val="2"/>
      <scheme val="minor"/>
    </font>
    <font>
      <sz val="11"/>
      <color indexed="8"/>
      <name val="Calibri"/>
      <family val="2"/>
    </font>
    <font>
      <b/>
      <sz val="10"/>
      <color indexed="8"/>
      <name val="Arial"/>
      <family val="2"/>
    </font>
    <font>
      <sz val="10"/>
      <color indexed="8"/>
      <name val="Arial"/>
      <family val="2"/>
    </font>
    <font>
      <sz val="10"/>
      <name val="Arial"/>
      <family val="2"/>
    </font>
    <font>
      <b/>
      <sz val="11"/>
      <name val="Arial"/>
      <family val="2"/>
    </font>
    <font>
      <sz val="9"/>
      <name val="Arial"/>
      <family val="2"/>
    </font>
    <font>
      <b/>
      <sz val="10"/>
      <name val="Arial"/>
      <family val="2"/>
    </font>
    <font>
      <b/>
      <sz val="9"/>
      <name val="Arial"/>
      <family val="2"/>
    </font>
    <font>
      <u/>
      <sz val="10"/>
      <color indexed="12"/>
      <name val="Arial"/>
      <family val="2"/>
    </font>
    <font>
      <u/>
      <sz val="10"/>
      <color indexed="36"/>
      <name val="Arial"/>
      <family val="2"/>
    </font>
    <font>
      <i/>
      <sz val="10"/>
      <name val="Arial"/>
      <family val="2"/>
    </font>
    <font>
      <sz val="10"/>
      <color indexed="10"/>
      <name val="Arial"/>
      <family val="2"/>
    </font>
    <font>
      <b/>
      <sz val="14"/>
      <name val="Arial"/>
      <family val="2"/>
    </font>
    <font>
      <sz val="8"/>
      <name val="Arial"/>
      <family val="2"/>
    </font>
    <font>
      <sz val="8"/>
      <color indexed="8"/>
      <name val="Arial"/>
      <family val="2"/>
    </font>
    <font>
      <sz val="8"/>
      <color indexed="8"/>
      <name val="Calibri"/>
      <family val="2"/>
    </font>
    <font>
      <b/>
      <sz val="13.5"/>
      <name val="Arial"/>
      <family val="2"/>
    </font>
    <font>
      <b/>
      <sz val="11"/>
      <color indexed="8"/>
      <name val="Arial"/>
      <family val="2"/>
    </font>
    <font>
      <b/>
      <sz val="10"/>
      <color indexed="10"/>
      <name val="Calibri"/>
      <family val="2"/>
    </font>
    <font>
      <b/>
      <sz val="10"/>
      <color indexed="10"/>
      <name val="Arial"/>
      <family val="2"/>
    </font>
    <font>
      <u/>
      <sz val="10"/>
      <color indexed="8"/>
      <name val="Arial"/>
      <family val="2"/>
    </font>
    <font>
      <sz val="11"/>
      <color indexed="8"/>
      <name val="Arial"/>
      <family val="2"/>
    </font>
    <font>
      <b/>
      <sz val="14"/>
      <color indexed="8"/>
      <name val="Arial"/>
      <family val="2"/>
    </font>
    <font>
      <sz val="8"/>
      <color indexed="18"/>
      <name val="Arial"/>
      <family val="2"/>
    </font>
    <font>
      <b/>
      <sz val="11"/>
      <color indexed="10"/>
      <name val="Arial"/>
      <family val="2"/>
    </font>
    <font>
      <b/>
      <u/>
      <sz val="14"/>
      <color indexed="10"/>
      <name val="Calibri"/>
      <family val="2"/>
    </font>
    <font>
      <b/>
      <sz val="11"/>
      <color indexed="8"/>
      <name val="Calibri"/>
      <family val="2"/>
    </font>
    <font>
      <b/>
      <sz val="12"/>
      <name val="Arial"/>
      <family val="2"/>
    </font>
    <font>
      <i/>
      <u/>
      <sz val="10"/>
      <name val="Arial"/>
      <family val="2"/>
    </font>
    <font>
      <sz val="11"/>
      <name val="Calibri"/>
      <family val="2"/>
    </font>
    <font>
      <sz val="12"/>
      <name val="Arial"/>
      <family val="2"/>
    </font>
    <font>
      <sz val="12"/>
      <color indexed="8"/>
      <name val="Calibri"/>
      <family val="2"/>
    </font>
    <font>
      <i/>
      <u/>
      <sz val="11"/>
      <color indexed="8"/>
      <name val="Calibri"/>
      <family val="2"/>
    </font>
    <font>
      <b/>
      <sz val="14"/>
      <color indexed="8"/>
      <name val="Calibri"/>
      <family val="2"/>
    </font>
    <font>
      <b/>
      <sz val="12"/>
      <color indexed="10"/>
      <name val="Arial"/>
      <family val="2"/>
    </font>
    <font>
      <b/>
      <sz val="8"/>
      <color indexed="10"/>
      <name val="Arial"/>
      <family val="2"/>
    </font>
    <font>
      <b/>
      <sz val="8"/>
      <color indexed="9"/>
      <name val="Arial"/>
      <family val="2"/>
    </font>
    <font>
      <b/>
      <u/>
      <sz val="10"/>
      <color indexed="8"/>
      <name val="Arial"/>
      <family val="2"/>
    </font>
    <font>
      <b/>
      <i/>
      <sz val="10"/>
      <color indexed="8"/>
      <name val="Arial"/>
      <family val="2"/>
    </font>
    <font>
      <sz val="12"/>
      <color indexed="8"/>
      <name val="Arial"/>
      <family val="2"/>
    </font>
    <font>
      <sz val="8"/>
      <color indexed="81"/>
      <name val="Tahoma"/>
      <family val="2"/>
    </font>
    <font>
      <b/>
      <sz val="8"/>
      <color indexed="81"/>
      <name val="Tahoma"/>
      <family val="2"/>
    </font>
    <font>
      <sz val="10"/>
      <color indexed="12"/>
      <name val="Arial"/>
      <family val="2"/>
    </font>
    <font>
      <b/>
      <sz val="10"/>
      <color indexed="17"/>
      <name val="Arial"/>
      <family val="2"/>
    </font>
    <font>
      <u/>
      <sz val="14"/>
      <color indexed="17"/>
      <name val="Arial"/>
      <family val="2"/>
    </font>
    <font>
      <b/>
      <u/>
      <sz val="10"/>
      <name val="Arial"/>
      <family val="2"/>
    </font>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b/>
      <sz val="11"/>
      <color theme="1"/>
      <name val="Arial"/>
      <family val="2"/>
    </font>
    <font>
      <b/>
      <sz val="14"/>
      <color theme="1"/>
      <name val="Arial"/>
      <family val="2"/>
    </font>
    <font>
      <b/>
      <sz val="10"/>
      <color theme="1"/>
      <name val="Arial"/>
      <family val="2"/>
    </font>
    <font>
      <b/>
      <sz val="12"/>
      <color theme="1"/>
      <name val="Arial"/>
      <family val="2"/>
    </font>
    <font>
      <sz val="10"/>
      <color theme="1"/>
      <name val="Arial"/>
      <family val="2"/>
    </font>
    <font>
      <sz val="8"/>
      <color theme="3" tint="-0.249977111117893"/>
      <name val="Arial"/>
      <family val="2"/>
    </font>
    <font>
      <b/>
      <sz val="13.5"/>
      <color theme="1"/>
      <name val="Arial"/>
      <family val="2"/>
    </font>
    <font>
      <b/>
      <sz val="11"/>
      <color rgb="FFFF0000"/>
      <name val="Arial"/>
      <family val="2"/>
    </font>
    <font>
      <b/>
      <sz val="10"/>
      <color rgb="FFFF0000"/>
      <name val="Arial"/>
      <family val="2"/>
    </font>
    <font>
      <sz val="8"/>
      <color theme="3" tint="0.59999389629810485"/>
      <name val="Arial"/>
      <family val="2"/>
    </font>
    <font>
      <sz val="8"/>
      <color theme="6" tint="-0.249977111117893"/>
      <name val="Arial"/>
      <family val="2"/>
    </font>
    <font>
      <sz val="11"/>
      <color rgb="FFFF0000"/>
      <name val="Arial"/>
      <family val="2"/>
    </font>
    <font>
      <sz val="10"/>
      <color rgb="FFFF0000"/>
      <name val="Arial"/>
      <family val="2"/>
    </font>
    <font>
      <sz val="8"/>
      <color rgb="FFFF0000"/>
      <name val="Arial"/>
      <family val="2"/>
    </font>
    <font>
      <sz val="8"/>
      <color theme="1"/>
      <name val="Arial"/>
      <family val="2"/>
    </font>
    <font>
      <b/>
      <sz val="12"/>
      <color theme="1"/>
      <name val="Calibri"/>
      <family val="2"/>
    </font>
    <font>
      <u/>
      <sz val="11"/>
      <color theme="1"/>
      <name val="Calibri"/>
      <family val="2"/>
      <scheme val="minor"/>
    </font>
    <font>
      <sz val="10"/>
      <color theme="1"/>
      <name val="Calibri"/>
      <family val="2"/>
      <scheme val="minor"/>
    </font>
    <font>
      <b/>
      <sz val="11"/>
      <color rgb="FFFF0000"/>
      <name val="Calibri"/>
      <family val="2"/>
      <scheme val="minor"/>
    </font>
    <font>
      <i/>
      <sz val="12"/>
      <color theme="1"/>
      <name val="Arial"/>
      <family val="2"/>
    </font>
    <font>
      <sz val="11"/>
      <name val="Calibri"/>
      <family val="2"/>
      <scheme val="minor"/>
    </font>
    <font>
      <sz val="11"/>
      <color theme="4" tint="0.59999389629810485"/>
      <name val="Arial"/>
      <family val="2"/>
    </font>
    <font>
      <i/>
      <sz val="10"/>
      <color rgb="FFFF0000"/>
      <name val="Arial"/>
      <family val="2"/>
    </font>
    <font>
      <b/>
      <sz val="10"/>
      <color theme="0"/>
      <name val="Arial"/>
      <family val="2"/>
    </font>
    <font>
      <b/>
      <i/>
      <sz val="10"/>
      <color theme="0"/>
      <name val="Arial"/>
      <family val="2"/>
    </font>
    <font>
      <b/>
      <sz val="9"/>
      <color theme="1"/>
      <name val="Arial"/>
      <family val="2"/>
    </font>
    <font>
      <sz val="9"/>
      <color theme="1"/>
      <name val="Calibri"/>
      <family val="2"/>
      <scheme val="minor"/>
    </font>
    <font>
      <sz val="9"/>
      <color theme="1"/>
      <name val="Arial"/>
      <family val="2"/>
    </font>
    <font>
      <i/>
      <sz val="10"/>
      <color theme="1"/>
      <name val="Arial"/>
      <family val="2"/>
    </font>
    <font>
      <sz val="8"/>
      <color rgb="FF1A10DE"/>
      <name val="Arial"/>
      <family val="2"/>
    </font>
    <font>
      <b/>
      <sz val="8"/>
      <color rgb="FF1A10DE"/>
      <name val="Arial"/>
      <family val="2"/>
    </font>
    <font>
      <b/>
      <sz val="11"/>
      <color theme="3" tint="0.39997558519241921"/>
      <name val="Arial"/>
      <family val="2"/>
    </font>
    <font>
      <b/>
      <sz val="8"/>
      <color rgb="FFFF0000"/>
      <name val="Arial"/>
      <family val="2"/>
    </font>
    <font>
      <b/>
      <sz val="28"/>
      <color theme="1"/>
      <name val="Arial"/>
      <family val="2"/>
    </font>
    <font>
      <b/>
      <sz val="11"/>
      <name val="Calibri"/>
      <family val="2"/>
      <scheme val="minor"/>
    </font>
    <font>
      <sz val="11"/>
      <color theme="0"/>
      <name val="Arial"/>
      <family val="2"/>
    </font>
    <font>
      <u/>
      <sz val="11"/>
      <color theme="10"/>
      <name val="Calibri"/>
      <family val="2"/>
      <scheme val="minor"/>
    </font>
    <font>
      <b/>
      <sz val="11"/>
      <color theme="0"/>
      <name val="Arial"/>
      <family val="2"/>
    </font>
  </fonts>
  <fills count="2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79998168889431442"/>
        <bgColor indexed="64"/>
      </patternFill>
    </fill>
    <fill>
      <patternFill patternType="solid">
        <fgColor rgb="FFCCFFCC"/>
        <bgColor indexed="64"/>
      </patternFill>
    </fill>
    <fill>
      <patternFill patternType="solid">
        <fgColor rgb="FFE8FEEB"/>
        <bgColor indexed="64"/>
      </patternFill>
    </fill>
    <fill>
      <patternFill patternType="solid">
        <fgColor theme="4" tint="0.59996337778862885"/>
        <bgColor indexed="64"/>
      </patternFill>
    </fill>
    <fill>
      <patternFill patternType="solid">
        <fgColor rgb="FFAAC2DE"/>
        <bgColor indexed="64"/>
      </patternFill>
    </fill>
    <fill>
      <patternFill patternType="solid">
        <fgColor theme="4" tint="-0.24994659260841701"/>
        <bgColor indexed="64"/>
      </patternFill>
    </fill>
    <fill>
      <patternFill patternType="solid">
        <fgColor theme="9" tint="0.79998168889431442"/>
        <bgColor indexed="64"/>
      </patternFill>
    </fill>
    <fill>
      <patternFill patternType="solid">
        <fgColor theme="3" tint="0.39994506668294322"/>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theme="3" tint="0.59996337778862885"/>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theme="0" tint="-0.14999847407452621"/>
        <bgColor indexed="64"/>
      </patternFill>
    </fill>
    <fill>
      <patternFill patternType="solid">
        <fgColor theme="4" tint="0.39997558519241921"/>
        <bgColor indexed="64"/>
      </patternFill>
    </fill>
  </fills>
  <borders count="158">
    <border>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57"/>
      </left>
      <right style="medium">
        <color indexed="9"/>
      </right>
      <top style="medium">
        <color indexed="57"/>
      </top>
      <bottom style="medium">
        <color indexed="9"/>
      </bottom>
      <diagonal/>
    </border>
    <border>
      <left style="medium">
        <color indexed="9"/>
      </left>
      <right style="medium">
        <color indexed="9"/>
      </right>
      <top style="medium">
        <color indexed="57"/>
      </top>
      <bottom style="medium">
        <color indexed="9"/>
      </bottom>
      <diagonal/>
    </border>
    <border>
      <left style="medium">
        <color indexed="9"/>
      </left>
      <right style="medium">
        <color indexed="57"/>
      </right>
      <top style="medium">
        <color indexed="57"/>
      </top>
      <bottom style="medium">
        <color indexed="9"/>
      </bottom>
      <diagonal/>
    </border>
    <border>
      <left style="medium">
        <color indexed="57"/>
      </left>
      <right/>
      <top/>
      <bottom/>
      <diagonal/>
    </border>
    <border>
      <left/>
      <right style="medium">
        <color indexed="57"/>
      </right>
      <top/>
      <bottom/>
      <diagonal/>
    </border>
    <border>
      <left style="hair">
        <color indexed="9"/>
      </left>
      <right/>
      <top style="hair">
        <color indexed="9"/>
      </top>
      <bottom style="hair">
        <color indexed="9"/>
      </bottom>
      <diagonal/>
    </border>
    <border>
      <left/>
      <right/>
      <top/>
      <bottom style="hair">
        <color indexed="9"/>
      </bottom>
      <diagonal/>
    </border>
    <border>
      <left/>
      <right style="hair">
        <color indexed="9"/>
      </right>
      <top/>
      <bottom style="hair">
        <color indexed="9"/>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9"/>
      </right>
      <top style="hair">
        <color indexed="9"/>
      </top>
      <bottom style="hair">
        <color indexed="9"/>
      </bottom>
      <diagonal/>
    </border>
    <border>
      <left/>
      <right/>
      <top/>
      <bottom style="medium">
        <color indexed="64"/>
      </bottom>
      <diagonal/>
    </border>
    <border>
      <left style="hair">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9"/>
      </top>
      <bottom/>
      <diagonal/>
    </border>
    <border>
      <left/>
      <right style="hair">
        <color indexed="9"/>
      </right>
      <top style="hair">
        <color indexed="9"/>
      </top>
      <bottom/>
      <diagonal/>
    </border>
    <border>
      <left/>
      <right style="hair">
        <color indexed="9"/>
      </right>
      <top/>
      <bottom/>
      <diagonal/>
    </border>
    <border>
      <left/>
      <right/>
      <top style="hair">
        <color indexed="9"/>
      </top>
      <bottom style="hair">
        <color indexed="9"/>
      </bottom>
      <diagonal/>
    </border>
    <border>
      <left style="hair">
        <color indexed="9"/>
      </left>
      <right/>
      <top style="hair">
        <color indexed="9"/>
      </top>
      <bottom/>
      <diagonal/>
    </border>
    <border>
      <left style="hair">
        <color indexed="9"/>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right/>
      <top style="medium">
        <color theme="0"/>
      </top>
      <bottom style="medium">
        <color theme="0"/>
      </bottom>
      <diagonal/>
    </border>
    <border>
      <left style="medium">
        <color rgb="FF30F835"/>
      </left>
      <right style="medium">
        <color theme="0"/>
      </right>
      <top style="medium">
        <color rgb="FF30F835"/>
      </top>
      <bottom style="medium">
        <color theme="0"/>
      </bottom>
      <diagonal/>
    </border>
    <border>
      <left style="medium">
        <color theme="0"/>
      </left>
      <right style="medium">
        <color theme="0"/>
      </right>
      <top style="medium">
        <color rgb="FF30F835"/>
      </top>
      <bottom style="medium">
        <color theme="0"/>
      </bottom>
      <diagonal/>
    </border>
    <border>
      <left style="medium">
        <color rgb="FF30F835"/>
      </left>
      <right style="medium">
        <color theme="0"/>
      </right>
      <top/>
      <bottom style="medium">
        <color theme="0"/>
      </bottom>
      <diagonal/>
    </border>
    <border>
      <left style="medium">
        <color theme="0"/>
      </left>
      <right style="medium">
        <color theme="0"/>
      </right>
      <top/>
      <bottom style="medium">
        <color theme="0"/>
      </bottom>
      <diagonal/>
    </border>
    <border>
      <left style="medium">
        <color rgb="FF30F835"/>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rgb="FF30F835"/>
      </left>
      <right/>
      <top/>
      <bottom/>
      <diagonal/>
    </border>
    <border>
      <left/>
      <right style="medium">
        <color rgb="FF30F835"/>
      </right>
      <top/>
      <bottom/>
      <diagonal/>
    </border>
    <border>
      <left/>
      <right/>
      <top style="thin">
        <color theme="0"/>
      </top>
      <bottom style="thin">
        <color theme="0"/>
      </bottom>
      <diagonal/>
    </border>
    <border>
      <left/>
      <right style="medium">
        <color indexed="57"/>
      </right>
      <top style="medium">
        <color indexed="9"/>
      </top>
      <bottom style="medium">
        <color theme="0"/>
      </bottom>
      <diagonal/>
    </border>
    <border>
      <left/>
      <right style="medium">
        <color indexed="57"/>
      </right>
      <top style="medium">
        <color theme="0"/>
      </top>
      <bottom style="medium">
        <color theme="0"/>
      </bottom>
      <diagonal/>
    </border>
    <border>
      <left/>
      <right style="medium">
        <color indexed="57"/>
      </right>
      <top style="medium">
        <color theme="0"/>
      </top>
      <bottom/>
      <diagonal/>
    </border>
    <border>
      <left/>
      <right style="thick">
        <color theme="0"/>
      </right>
      <top style="thick">
        <color theme="0"/>
      </top>
      <bottom style="thick">
        <color theme="0"/>
      </bottom>
      <diagonal/>
    </border>
    <border>
      <left style="thin">
        <color theme="3"/>
      </left>
      <right style="thin">
        <color theme="3"/>
      </right>
      <top style="thin">
        <color theme="3"/>
      </top>
      <bottom style="thin">
        <color theme="3"/>
      </bottom>
      <diagonal/>
    </border>
    <border>
      <left/>
      <right/>
      <top/>
      <bottom style="medium">
        <color theme="0"/>
      </bottom>
      <diagonal/>
    </border>
    <border>
      <left style="hair">
        <color theme="1"/>
      </left>
      <right style="hair">
        <color theme="1"/>
      </right>
      <top style="hair">
        <color theme="1"/>
      </top>
      <bottom style="hair">
        <color theme="1"/>
      </bottom>
      <diagonal/>
    </border>
    <border>
      <left/>
      <right style="medium">
        <color theme="0"/>
      </right>
      <top/>
      <bottom style="medium">
        <color theme="0"/>
      </bottom>
      <diagonal/>
    </border>
    <border>
      <left style="medium">
        <color theme="0"/>
      </left>
      <right/>
      <top/>
      <bottom style="medium">
        <color theme="0"/>
      </bottom>
      <diagonal/>
    </border>
    <border>
      <left style="medium">
        <color theme="0"/>
      </left>
      <right/>
      <top style="medium">
        <color theme="0"/>
      </top>
      <bottom style="medium">
        <color theme="0"/>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1"/>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1"/>
      </left>
      <right style="thin">
        <color theme="0"/>
      </right>
      <top style="thin">
        <color theme="0"/>
      </top>
      <bottom style="thin">
        <color theme="0"/>
      </bottom>
      <diagonal/>
    </border>
    <border>
      <left style="thin">
        <color theme="1"/>
      </left>
      <right style="thin">
        <color theme="0"/>
      </right>
      <top style="thin">
        <color theme="0"/>
      </top>
      <bottom style="thin">
        <color theme="1"/>
      </bottom>
      <diagonal/>
    </border>
    <border>
      <left style="thin">
        <color theme="0"/>
      </left>
      <right style="thin">
        <color theme="0"/>
      </right>
      <top style="thin">
        <color theme="0"/>
      </top>
      <bottom style="thin">
        <color theme="1"/>
      </bottom>
      <diagonal/>
    </border>
    <border>
      <left style="thin">
        <color theme="0"/>
      </left>
      <right/>
      <top/>
      <bottom style="thin">
        <color theme="0"/>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style="thin">
        <color theme="0"/>
      </left>
      <right/>
      <top style="thin">
        <color theme="0"/>
      </top>
      <bottom style="thin">
        <color theme="1"/>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hair">
        <color indexed="64"/>
      </left>
      <right style="thin">
        <color theme="1"/>
      </right>
      <top style="thin">
        <color theme="1"/>
      </top>
      <bottom style="thin">
        <color theme="0"/>
      </bottom>
      <diagonal/>
    </border>
    <border>
      <left style="hair">
        <color indexed="64"/>
      </left>
      <right style="thin">
        <color theme="1"/>
      </right>
      <top style="thin">
        <color theme="0"/>
      </top>
      <bottom style="thin">
        <color theme="0"/>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indexed="64"/>
      </bottom>
      <diagonal/>
    </border>
    <border>
      <left/>
      <right style="thin">
        <color theme="0"/>
      </right>
      <top/>
      <bottom/>
      <diagonal/>
    </border>
    <border>
      <left/>
      <right style="medium">
        <color theme="0"/>
      </right>
      <top/>
      <bottom/>
      <diagonal/>
    </border>
    <border>
      <left/>
      <right style="medium">
        <color theme="0"/>
      </right>
      <top style="medium">
        <color theme="0"/>
      </top>
      <bottom style="medium">
        <color theme="0"/>
      </bottom>
      <diagonal/>
    </border>
    <border>
      <left style="medium">
        <color theme="0"/>
      </left>
      <right style="medium">
        <color rgb="FF30F835"/>
      </right>
      <top style="medium">
        <color rgb="FF30F835"/>
      </top>
      <bottom style="medium">
        <color theme="0"/>
      </bottom>
      <diagonal/>
    </border>
    <border>
      <left style="medium">
        <color theme="0"/>
      </left>
      <right style="medium">
        <color rgb="FF30F835"/>
      </right>
      <top/>
      <bottom style="medium">
        <color theme="0"/>
      </bottom>
      <diagonal/>
    </border>
    <border>
      <left style="medium">
        <color theme="0"/>
      </left>
      <right style="medium">
        <color rgb="FF30F835"/>
      </right>
      <top style="medium">
        <color theme="0"/>
      </top>
      <bottom style="medium">
        <color theme="0"/>
      </bottom>
      <diagonal/>
    </border>
    <border>
      <left style="medium">
        <color rgb="FF30F835"/>
      </left>
      <right/>
      <top/>
      <bottom style="medium">
        <color rgb="FF30F835"/>
      </bottom>
      <diagonal/>
    </border>
    <border>
      <left/>
      <right/>
      <top/>
      <bottom style="medium">
        <color rgb="FF30F835"/>
      </bottom>
      <diagonal/>
    </border>
    <border>
      <left/>
      <right style="medium">
        <color rgb="FF30F835"/>
      </right>
      <top/>
      <bottom style="medium">
        <color rgb="FF30F835"/>
      </bottom>
      <diagonal/>
    </border>
    <border>
      <left style="thin">
        <color indexed="64"/>
      </left>
      <right style="hair">
        <color indexed="64"/>
      </right>
      <top style="hair">
        <color indexed="64"/>
      </top>
      <bottom style="thin">
        <color theme="1"/>
      </bottom>
      <diagonal/>
    </border>
    <border>
      <left style="hair">
        <color indexed="64"/>
      </left>
      <right style="thin">
        <color theme="1"/>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bottom/>
      <diagonal/>
    </border>
    <border>
      <left style="thin">
        <color theme="0"/>
      </left>
      <right style="thin">
        <color indexed="64"/>
      </right>
      <top/>
      <bottom style="thin">
        <color indexed="64"/>
      </bottom>
      <diagonal/>
    </border>
    <border>
      <left style="thin">
        <color theme="0"/>
      </left>
      <right style="thin">
        <color theme="0"/>
      </right>
      <top style="thin">
        <color theme="0"/>
      </top>
      <bottom/>
      <diagonal/>
    </border>
    <border>
      <left/>
      <right/>
      <top/>
      <bottom style="thin">
        <color theme="0"/>
      </bottom>
      <diagonal/>
    </border>
    <border>
      <left style="medium">
        <color rgb="FFFF0000"/>
      </left>
      <right style="medium">
        <color rgb="FFFF0000"/>
      </right>
      <top style="medium">
        <color rgb="FFFF0000"/>
      </top>
      <bottom style="medium">
        <color rgb="FFFF0000"/>
      </bottom>
      <diagonal/>
    </border>
    <border>
      <left style="thin">
        <color theme="0"/>
      </left>
      <right style="thin">
        <color theme="1"/>
      </right>
      <top style="thin">
        <color indexed="64"/>
      </top>
      <bottom style="thin">
        <color theme="0"/>
      </bottom>
      <diagonal/>
    </border>
    <border>
      <left style="thin">
        <color theme="0"/>
      </left>
      <right style="thin">
        <color theme="1"/>
      </right>
      <top style="thin">
        <color theme="0"/>
      </top>
      <bottom style="thin">
        <color theme="0"/>
      </bottom>
      <diagonal/>
    </border>
    <border>
      <left style="thin">
        <color theme="0"/>
      </left>
      <right style="thin">
        <color theme="1"/>
      </right>
      <top style="thin">
        <color theme="0"/>
      </top>
      <bottom style="thin">
        <color theme="1"/>
      </bottom>
      <diagonal/>
    </border>
    <border>
      <left style="thin">
        <color theme="0"/>
      </left>
      <right/>
      <top style="thin">
        <color theme="0"/>
      </top>
      <bottom style="thin">
        <color indexed="64"/>
      </bottom>
      <diagonal/>
    </border>
    <border>
      <left style="thin">
        <color theme="1"/>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hair">
        <color indexed="64"/>
      </left>
      <right style="thin">
        <color theme="1"/>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0"/>
      </left>
      <right/>
      <top style="thin">
        <color theme="0"/>
      </top>
      <bottom style="thin">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right style="thin">
        <color theme="0"/>
      </right>
      <top style="hair">
        <color indexed="9"/>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right style="thin">
        <color indexed="64"/>
      </right>
      <top style="thin">
        <color theme="0"/>
      </top>
      <bottom style="thin">
        <color theme="0"/>
      </bottom>
      <diagonal/>
    </border>
    <border>
      <left style="thin">
        <color indexed="64"/>
      </left>
      <right style="thin">
        <color theme="0"/>
      </right>
      <top style="thin">
        <color indexed="64"/>
      </top>
      <bottom/>
      <diagonal/>
    </border>
    <border>
      <left/>
      <right style="thin">
        <color theme="0"/>
      </right>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indexed="64"/>
      </left>
      <right/>
      <top style="thin">
        <color theme="1"/>
      </top>
      <bottom/>
      <diagonal/>
    </border>
    <border>
      <left/>
      <right style="thin">
        <color theme="1"/>
      </right>
      <top style="thin">
        <color theme="1"/>
      </top>
      <bottom/>
      <diagonal/>
    </border>
    <border>
      <left/>
      <right style="thin">
        <color theme="1"/>
      </right>
      <top/>
      <bottom/>
      <diagonal/>
    </border>
    <border>
      <left/>
      <right/>
      <top style="thin">
        <color theme="0"/>
      </top>
      <bottom style="thin">
        <color theme="1"/>
      </bottom>
      <diagonal/>
    </border>
    <border>
      <left/>
      <right style="thin">
        <color theme="0"/>
      </right>
      <top style="thin">
        <color theme="0"/>
      </top>
      <bottom style="thin">
        <color theme="1"/>
      </bottom>
      <diagonal/>
    </border>
    <border>
      <left/>
      <right style="thin">
        <color theme="1"/>
      </right>
      <top/>
      <bottom style="thin">
        <color theme="1"/>
      </bottom>
      <diagonal/>
    </border>
    <border>
      <left/>
      <right style="thin">
        <color theme="0"/>
      </right>
      <top/>
      <bottom style="thin">
        <color theme="0"/>
      </bottom>
      <diagonal/>
    </border>
    <border>
      <left style="thin">
        <color theme="1"/>
      </left>
      <right/>
      <top/>
      <bottom style="thin">
        <color theme="1"/>
      </bottom>
      <diagonal/>
    </border>
    <border>
      <left/>
      <right/>
      <top/>
      <bottom style="thin">
        <color theme="1"/>
      </bottom>
      <diagonal/>
    </border>
    <border>
      <left style="thin">
        <color theme="0"/>
      </left>
      <right/>
      <top style="thin">
        <color indexed="64"/>
      </top>
      <bottom style="thin">
        <color theme="0"/>
      </bottom>
      <diagonal/>
    </border>
  </borders>
  <cellStyleXfs count="6">
    <xf numFmtId="0" fontId="0" fillId="0" borderId="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164" fontId="47" fillId="0" borderId="0" applyFont="0" applyFill="0" applyBorder="0" applyAlignment="0" applyProtection="0"/>
    <xf numFmtId="0" fontId="4" fillId="0" borderId="0"/>
    <xf numFmtId="0" fontId="87" fillId="0" borderId="0" applyNumberFormat="0" applyFill="0" applyBorder="0" applyAlignment="0" applyProtection="0"/>
  </cellStyleXfs>
  <cellXfs count="570">
    <xf numFmtId="0" fontId="0" fillId="0" borderId="0" xfId="0"/>
    <xf numFmtId="0" fontId="0" fillId="4" borderId="0" xfId="0" applyFill="1"/>
    <xf numFmtId="0" fontId="50" fillId="4" borderId="0" xfId="0" applyFont="1" applyFill="1"/>
    <xf numFmtId="0" fontId="51" fillId="4" borderId="0" xfId="0" applyFont="1" applyFill="1"/>
    <xf numFmtId="0" fontId="52" fillId="4" borderId="0" xfId="0" applyFont="1" applyFill="1"/>
    <xf numFmtId="0" fontId="53" fillId="4" borderId="0" xfId="0" applyFont="1" applyFill="1"/>
    <xf numFmtId="0" fontId="54" fillId="4" borderId="0" xfId="0" applyFont="1" applyFill="1"/>
    <xf numFmtId="0" fontId="50" fillId="4" borderId="1" xfId="0" applyFont="1" applyFill="1" applyBorder="1"/>
    <xf numFmtId="0" fontId="55" fillId="4" borderId="0" xfId="0" applyFont="1" applyFill="1"/>
    <xf numFmtId="0" fontId="50" fillId="4" borderId="53" xfId="0" applyFont="1" applyFill="1" applyBorder="1"/>
    <xf numFmtId="0" fontId="0" fillId="4" borderId="54" xfId="0" applyFill="1" applyBorder="1"/>
    <xf numFmtId="0" fontId="50" fillId="4" borderId="54" xfId="0" applyFont="1" applyFill="1" applyBorder="1"/>
    <xf numFmtId="0" fontId="0" fillId="0" borderId="54" xfId="0" applyBorder="1" applyAlignment="1">
      <alignment wrapText="1"/>
    </xf>
    <xf numFmtId="0" fontId="55" fillId="4" borderId="54" xfId="0" applyFont="1" applyFill="1" applyBorder="1"/>
    <xf numFmtId="0" fontId="53" fillId="4" borderId="54" xfId="0" applyFont="1" applyFill="1" applyBorder="1"/>
    <xf numFmtId="49" fontId="4" fillId="4" borderId="0" xfId="4" applyNumberFormat="1" applyFill="1"/>
    <xf numFmtId="49" fontId="4" fillId="4" borderId="0" xfId="4" applyNumberFormat="1" applyFill="1" applyAlignment="1">
      <alignment horizontal="left"/>
    </xf>
    <xf numFmtId="49" fontId="13" fillId="4" borderId="0" xfId="4" applyNumberFormat="1" applyFont="1" applyFill="1" applyAlignment="1">
      <alignment horizontal="left"/>
    </xf>
    <xf numFmtId="49" fontId="6" fillId="4" borderId="0" xfId="4" applyNumberFormat="1" applyFont="1" applyFill="1" applyAlignment="1">
      <alignment horizontal="left"/>
    </xf>
    <xf numFmtId="3" fontId="4" fillId="4" borderId="0" xfId="4" applyNumberFormat="1" applyFill="1"/>
    <xf numFmtId="49" fontId="4" fillId="4" borderId="0" xfId="4" quotePrefix="1" applyNumberFormat="1" applyFill="1" applyAlignment="1">
      <alignment horizontal="center"/>
    </xf>
    <xf numFmtId="49" fontId="8" fillId="4" borderId="0" xfId="4" applyNumberFormat="1" applyFont="1" applyFill="1" applyAlignment="1">
      <alignment horizontal="center"/>
    </xf>
    <xf numFmtId="49" fontId="7" fillId="4" borderId="0" xfId="4" applyNumberFormat="1" applyFont="1" applyFill="1" applyAlignment="1">
      <alignment horizontal="left"/>
    </xf>
    <xf numFmtId="0" fontId="7" fillId="4" borderId="0" xfId="4" applyFont="1" applyFill="1"/>
    <xf numFmtId="49" fontId="11" fillId="4" borderId="0" xfId="4" applyNumberFormat="1" applyFont="1" applyFill="1" applyAlignment="1">
      <alignment horizontal="left"/>
    </xf>
    <xf numFmtId="49" fontId="4" fillId="4" borderId="55" xfId="4" applyNumberFormat="1" applyFill="1" applyBorder="1"/>
    <xf numFmtId="0" fontId="4" fillId="0" borderId="0" xfId="0" applyFont="1"/>
    <xf numFmtId="0" fontId="4" fillId="4" borderId="0" xfId="0" applyFont="1" applyFill="1"/>
    <xf numFmtId="0" fontId="55" fillId="4" borderId="2" xfId="0" applyFont="1" applyFill="1" applyBorder="1"/>
    <xf numFmtId="0" fontId="0" fillId="4" borderId="3" xfId="0" applyFill="1" applyBorder="1"/>
    <xf numFmtId="0" fontId="55" fillId="4" borderId="3" xfId="0" applyFont="1" applyFill="1" applyBorder="1"/>
    <xf numFmtId="0" fontId="55" fillId="4" borderId="4" xfId="0" applyFont="1" applyFill="1" applyBorder="1"/>
    <xf numFmtId="0" fontId="55" fillId="4" borderId="6" xfId="0" applyFont="1" applyFill="1" applyBorder="1"/>
    <xf numFmtId="0" fontId="55" fillId="4" borderId="5" xfId="0" applyFont="1" applyFill="1" applyBorder="1"/>
    <xf numFmtId="0" fontId="53" fillId="4" borderId="7" xfId="0" applyFont="1" applyFill="1" applyBorder="1"/>
    <xf numFmtId="0" fontId="0" fillId="4" borderId="8" xfId="0" applyFill="1" applyBorder="1"/>
    <xf numFmtId="0" fontId="55" fillId="4" borderId="8" xfId="0" applyFont="1" applyFill="1" applyBorder="1"/>
    <xf numFmtId="0" fontId="55" fillId="4" borderId="9" xfId="0" applyFont="1" applyFill="1" applyBorder="1"/>
    <xf numFmtId="0" fontId="56" fillId="4" borderId="0" xfId="0" applyFont="1" applyFill="1"/>
    <xf numFmtId="0" fontId="57" fillId="4" borderId="0" xfId="0" applyFont="1" applyFill="1"/>
    <xf numFmtId="0" fontId="57" fillId="4" borderId="53" xfId="0" applyFont="1" applyFill="1" applyBorder="1"/>
    <xf numFmtId="49" fontId="17" fillId="4" borderId="0" xfId="4" applyNumberFormat="1" applyFont="1" applyFill="1" applyAlignment="1">
      <alignment horizontal="left"/>
    </xf>
    <xf numFmtId="2" fontId="4" fillId="4" borderId="0" xfId="4" applyNumberFormat="1" applyFill="1"/>
    <xf numFmtId="0" fontId="4" fillId="4" borderId="0" xfId="4" applyFill="1"/>
    <xf numFmtId="0" fontId="15" fillId="4" borderId="0" xfId="0" applyFont="1" applyFill="1"/>
    <xf numFmtId="0" fontId="55" fillId="4" borderId="0" xfId="0" applyFont="1" applyFill="1" applyAlignment="1">
      <alignment wrapText="1"/>
    </xf>
    <xf numFmtId="0" fontId="0" fillId="0" borderId="0" xfId="0" applyAlignment="1">
      <alignment wrapText="1"/>
    </xf>
    <xf numFmtId="49" fontId="4" fillId="4" borderId="0" xfId="4" applyNumberFormat="1" applyFill="1" applyAlignment="1">
      <alignment wrapText="1"/>
    </xf>
    <xf numFmtId="49" fontId="4" fillId="4" borderId="0" xfId="4" applyNumberFormat="1" applyFill="1" applyAlignment="1">
      <alignment horizontal="left" wrapText="1"/>
    </xf>
    <xf numFmtId="0" fontId="0" fillId="0" borderId="56" xfId="0" applyBorder="1"/>
    <xf numFmtId="0" fontId="57" fillId="0" borderId="57" xfId="0" applyFont="1" applyBorder="1"/>
    <xf numFmtId="0" fontId="50" fillId="0" borderId="57" xfId="0" applyFont="1" applyBorder="1"/>
    <xf numFmtId="0" fontId="58" fillId="0" borderId="57" xfId="0" applyFont="1" applyBorder="1"/>
    <xf numFmtId="0" fontId="0" fillId="0" borderId="58" xfId="0" applyBorder="1"/>
    <xf numFmtId="0" fontId="57" fillId="0" borderId="59" xfId="0" applyFont="1" applyBorder="1"/>
    <xf numFmtId="0" fontId="50" fillId="0" borderId="59" xfId="0" applyFont="1" applyBorder="1"/>
    <xf numFmtId="0" fontId="58" fillId="0" borderId="59" xfId="0" applyFont="1" applyBorder="1"/>
    <xf numFmtId="0" fontId="0" fillId="0" borderId="60" xfId="0" applyBorder="1"/>
    <xf numFmtId="0" fontId="59" fillId="0" borderId="61" xfId="0" applyFont="1" applyBorder="1"/>
    <xf numFmtId="0" fontId="50" fillId="0" borderId="61" xfId="0" applyFont="1" applyBorder="1"/>
    <xf numFmtId="0" fontId="58" fillId="0" borderId="61" xfId="0" applyFont="1" applyBorder="1"/>
    <xf numFmtId="0" fontId="0" fillId="4" borderId="62" xfId="0" applyFill="1" applyBorder="1"/>
    <xf numFmtId="0" fontId="0" fillId="4" borderId="63" xfId="0" applyFill="1" applyBorder="1"/>
    <xf numFmtId="1" fontId="7" fillId="5" borderId="61" xfId="4" applyNumberFormat="1" applyFont="1" applyFill="1" applyBorder="1"/>
    <xf numFmtId="0" fontId="60" fillId="4" borderId="0" xfId="0" applyFont="1" applyFill="1"/>
    <xf numFmtId="0" fontId="61" fillId="0" borderId="0" xfId="0" applyFont="1"/>
    <xf numFmtId="4" fontId="53" fillId="6" borderId="64" xfId="0" applyNumberFormat="1" applyFont="1" applyFill="1" applyBorder="1" applyAlignment="1">
      <alignment wrapText="1"/>
    </xf>
    <xf numFmtId="0" fontId="53" fillId="7" borderId="0" xfId="0" applyFont="1" applyFill="1"/>
    <xf numFmtId="0" fontId="55" fillId="7" borderId="0" xfId="0" applyFont="1" applyFill="1"/>
    <xf numFmtId="0" fontId="61" fillId="4" borderId="0" xfId="0" applyFont="1" applyFill="1"/>
    <xf numFmtId="0" fontId="0" fillId="2" borderId="0" xfId="0" applyFill="1"/>
    <xf numFmtId="0" fontId="62" fillId="2" borderId="0" xfId="0" applyFont="1" applyFill="1"/>
    <xf numFmtId="0" fontId="63" fillId="2" borderId="0" xfId="0" applyFont="1" applyFill="1"/>
    <xf numFmtId="0" fontId="48" fillId="2" borderId="0" xfId="0" applyFont="1" applyFill="1"/>
    <xf numFmtId="0" fontId="0" fillId="0" borderId="10" xfId="0" applyBorder="1"/>
    <xf numFmtId="0" fontId="58" fillId="0" borderId="11" xfId="0" applyFont="1" applyBorder="1"/>
    <xf numFmtId="0" fontId="22" fillId="0" borderId="11" xfId="0" applyFont="1" applyBorder="1"/>
    <xf numFmtId="0" fontId="25" fillId="0" borderId="11" xfId="0" applyFont="1" applyBorder="1"/>
    <xf numFmtId="0" fontId="0" fillId="0" borderId="12" xfId="0" applyBorder="1"/>
    <xf numFmtId="0" fontId="22" fillId="2" borderId="13" xfId="0" applyFont="1" applyFill="1" applyBorder="1"/>
    <xf numFmtId="0" fontId="22" fillId="2" borderId="0" xfId="0" applyFont="1" applyFill="1"/>
    <xf numFmtId="0" fontId="0" fillId="0" borderId="65" xfId="0" applyBorder="1"/>
    <xf numFmtId="0" fontId="0" fillId="0" borderId="66" xfId="0" applyBorder="1"/>
    <xf numFmtId="0" fontId="0" fillId="0" borderId="67" xfId="0" applyBorder="1"/>
    <xf numFmtId="0" fontId="0" fillId="2" borderId="14" xfId="0" applyFill="1" applyBorder="1"/>
    <xf numFmtId="0" fontId="0" fillId="2" borderId="13" xfId="0" applyFill="1" applyBorder="1"/>
    <xf numFmtId="4" fontId="53" fillId="6" borderId="0" xfId="0" applyNumberFormat="1" applyFont="1" applyFill="1" applyAlignment="1">
      <alignment wrapText="1"/>
    </xf>
    <xf numFmtId="0" fontId="61" fillId="7" borderId="0" xfId="0" applyFont="1" applyFill="1"/>
    <xf numFmtId="0" fontId="15" fillId="7" borderId="0" xfId="0" applyFont="1" applyFill="1"/>
    <xf numFmtId="0" fontId="64" fillId="7" borderId="0" xfId="0" applyFont="1" applyFill="1"/>
    <xf numFmtId="0" fontId="65" fillId="7" borderId="0" xfId="0" applyFont="1" applyFill="1"/>
    <xf numFmtId="0" fontId="55" fillId="7" borderId="1" xfId="0" applyFont="1" applyFill="1" applyBorder="1"/>
    <xf numFmtId="0" fontId="24" fillId="2" borderId="0" xfId="0" applyFont="1" applyFill="1"/>
    <xf numFmtId="0" fontId="3" fillId="2" borderId="0" xfId="0" applyFont="1" applyFill="1"/>
    <xf numFmtId="0" fontId="66" fillId="2" borderId="0" xfId="0" applyFont="1" applyFill="1"/>
    <xf numFmtId="0" fontId="67" fillId="2" borderId="0" xfId="0" applyFont="1" applyFill="1"/>
    <xf numFmtId="0" fontId="0" fillId="4" borderId="13" xfId="0" applyFill="1" applyBorder="1"/>
    <xf numFmtId="0" fontId="0" fillId="4" borderId="14" xfId="0" applyFill="1" applyBorder="1"/>
    <xf numFmtId="0" fontId="66" fillId="2" borderId="0" xfId="0" applyFont="1" applyFill="1" applyAlignment="1">
      <alignment horizontal="right"/>
    </xf>
    <xf numFmtId="0" fontId="0" fillId="0" borderId="68" xfId="0" applyBorder="1" applyAlignment="1">
      <alignment wrapText="1"/>
    </xf>
    <xf numFmtId="0" fontId="0" fillId="4" borderId="6" xfId="0" applyFill="1" applyBorder="1"/>
    <xf numFmtId="0" fontId="53" fillId="6" borderId="0" xfId="3" applyNumberFormat="1" applyFont="1" applyFill="1" applyBorder="1" applyAlignment="1">
      <alignment wrapText="1"/>
    </xf>
    <xf numFmtId="164" fontId="22" fillId="0" borderId="11" xfId="3" applyFont="1" applyFill="1" applyBorder="1"/>
    <xf numFmtId="0" fontId="18" fillId="2" borderId="0" xfId="0" applyFont="1" applyFill="1"/>
    <xf numFmtId="0" fontId="22" fillId="2" borderId="1" xfId="0" applyFont="1" applyFill="1" applyBorder="1"/>
    <xf numFmtId="1" fontId="28" fillId="2" borderId="0" xfId="4" applyNumberFormat="1" applyFont="1" applyFill="1" applyAlignment="1">
      <alignment horizontal="center"/>
    </xf>
    <xf numFmtId="4" fontId="4" fillId="4" borderId="0" xfId="4" applyNumberFormat="1" applyFill="1"/>
    <xf numFmtId="0" fontId="30" fillId="2" borderId="0" xfId="0" applyFont="1" applyFill="1"/>
    <xf numFmtId="49" fontId="31" fillId="4" borderId="0" xfId="4" applyNumberFormat="1" applyFont="1" applyFill="1"/>
    <xf numFmtId="2" fontId="7" fillId="8" borderId="53" xfId="4" applyNumberFormat="1" applyFont="1" applyFill="1" applyBorder="1" applyAlignment="1">
      <alignment horizontal="right"/>
    </xf>
    <xf numFmtId="0" fontId="32" fillId="2" borderId="0" xfId="0" applyFont="1" applyFill="1"/>
    <xf numFmtId="49" fontId="28" fillId="2" borderId="0" xfId="4" applyNumberFormat="1" applyFont="1" applyFill="1" applyAlignment="1">
      <alignment horizontal="left" wrapText="1"/>
    </xf>
    <xf numFmtId="3" fontId="31" fillId="2" borderId="0" xfId="4" applyNumberFormat="1" applyFont="1" applyFill="1" applyAlignment="1">
      <alignment wrapText="1"/>
    </xf>
    <xf numFmtId="49" fontId="31" fillId="2" borderId="0" xfId="4" applyNumberFormat="1" applyFont="1" applyFill="1" applyAlignment="1">
      <alignment wrapText="1"/>
    </xf>
    <xf numFmtId="0" fontId="7" fillId="2" borderId="0" xfId="4" applyFont="1" applyFill="1" applyAlignment="1">
      <alignment wrapText="1"/>
    </xf>
    <xf numFmtId="3" fontId="4" fillId="2" borderId="0" xfId="4" applyNumberFormat="1" applyFill="1" applyAlignment="1">
      <alignment wrapText="1"/>
    </xf>
    <xf numFmtId="2" fontId="3" fillId="2" borderId="0" xfId="0" applyNumberFormat="1" applyFont="1" applyFill="1"/>
    <xf numFmtId="4" fontId="3" fillId="2" borderId="0" xfId="0" applyNumberFormat="1" applyFont="1" applyFill="1"/>
    <xf numFmtId="4" fontId="11" fillId="4" borderId="0" xfId="4" applyNumberFormat="1" applyFont="1" applyFill="1"/>
    <xf numFmtId="49" fontId="12" fillId="2" borderId="0" xfId="4" applyNumberFormat="1" applyFont="1" applyFill="1" applyAlignment="1">
      <alignment horizontal="left" wrapText="1"/>
    </xf>
    <xf numFmtId="2" fontId="7" fillId="9" borderId="53" xfId="4" applyNumberFormat="1" applyFont="1" applyFill="1" applyBorder="1" applyAlignment="1">
      <alignment horizontal="right"/>
    </xf>
    <xf numFmtId="0" fontId="31" fillId="4" borderId="0" xfId="4" applyFont="1" applyFill="1"/>
    <xf numFmtId="2" fontId="3" fillId="2" borderId="0" xfId="0" applyNumberFormat="1" applyFont="1" applyFill="1" applyAlignment="1">
      <alignment horizontal="right"/>
    </xf>
    <xf numFmtId="2" fontId="7" fillId="4" borderId="0" xfId="4" applyNumberFormat="1" applyFont="1" applyFill="1" applyAlignment="1">
      <alignment horizontal="right"/>
    </xf>
    <xf numFmtId="0" fontId="34" fillId="2" borderId="0" xfId="0" applyFont="1" applyFill="1"/>
    <xf numFmtId="0" fontId="68" fillId="0" borderId="68" xfId="3" applyNumberFormat="1" applyFont="1" applyBorder="1" applyAlignment="1">
      <alignment wrapText="1"/>
    </xf>
    <xf numFmtId="0" fontId="69" fillId="4" borderId="0" xfId="0" applyFont="1" applyFill="1"/>
    <xf numFmtId="0" fontId="62" fillId="4" borderId="0" xfId="0" applyFont="1" applyFill="1"/>
    <xf numFmtId="0" fontId="5" fillId="0" borderId="11" xfId="0" applyFont="1" applyBorder="1"/>
    <xf numFmtId="0" fontId="7" fillId="4" borderId="54" xfId="0" applyFont="1" applyFill="1" applyBorder="1"/>
    <xf numFmtId="0" fontId="5" fillId="4" borderId="54" xfId="0" applyFont="1" applyFill="1" applyBorder="1"/>
    <xf numFmtId="0" fontId="4" fillId="4" borderId="54" xfId="0" applyFont="1" applyFill="1" applyBorder="1"/>
    <xf numFmtId="0" fontId="5" fillId="4" borderId="0" xfId="0" applyFont="1" applyFill="1"/>
    <xf numFmtId="0" fontId="70" fillId="7" borderId="0" xfId="0" applyFont="1" applyFill="1"/>
    <xf numFmtId="0" fontId="71" fillId="2" borderId="0" xfId="0" applyFont="1" applyFill="1"/>
    <xf numFmtId="0" fontId="49" fillId="2" borderId="0" xfId="0" applyFont="1" applyFill="1" applyAlignment="1">
      <alignment horizontal="right"/>
    </xf>
    <xf numFmtId="4" fontId="2" fillId="8" borderId="15" xfId="0" applyNumberFormat="1" applyFont="1" applyFill="1" applyBorder="1" applyAlignment="1">
      <alignment wrapText="1"/>
    </xf>
    <xf numFmtId="49" fontId="29" fillId="2" borderId="16" xfId="4" applyNumberFormat="1" applyFont="1" applyFill="1" applyBorder="1" applyAlignment="1">
      <alignment horizontal="left"/>
    </xf>
    <xf numFmtId="0" fontId="1" fillId="0" borderId="16" xfId="0" applyFont="1" applyBorder="1"/>
    <xf numFmtId="0" fontId="1" fillId="0" borderId="17" xfId="0" applyFont="1" applyBorder="1"/>
    <xf numFmtId="0" fontId="7" fillId="2" borderId="0" xfId="4" applyFont="1" applyFill="1"/>
    <xf numFmtId="0" fontId="50" fillId="7" borderId="0" xfId="0" applyFont="1" applyFill="1"/>
    <xf numFmtId="4" fontId="55" fillId="7" borderId="0" xfId="0" applyNumberFormat="1" applyFont="1" applyFill="1"/>
    <xf numFmtId="0" fontId="7" fillId="7" borderId="0" xfId="0" applyFont="1" applyFill="1"/>
    <xf numFmtId="0" fontId="23" fillId="4" borderId="0" xfId="0" applyFont="1" applyFill="1"/>
    <xf numFmtId="0" fontId="72" fillId="4" borderId="0" xfId="0" applyFont="1" applyFill="1"/>
    <xf numFmtId="164" fontId="55" fillId="7" borderId="0" xfId="3" applyFont="1" applyFill="1" applyBorder="1"/>
    <xf numFmtId="0" fontId="73" fillId="7" borderId="0" xfId="0" applyFont="1" applyFill="1"/>
    <xf numFmtId="0" fontId="62" fillId="7" borderId="0" xfId="0" applyFont="1" applyFill="1"/>
    <xf numFmtId="0" fontId="74" fillId="10" borderId="18" xfId="0" applyFont="1" applyFill="1" applyBorder="1" applyAlignment="1">
      <alignment wrapText="1"/>
    </xf>
    <xf numFmtId="0" fontId="74" fillId="10" borderId="19" xfId="0" applyFont="1" applyFill="1" applyBorder="1" applyAlignment="1">
      <alignment wrapText="1"/>
    </xf>
    <xf numFmtId="0" fontId="75" fillId="10" borderId="19" xfId="0" applyFont="1" applyFill="1" applyBorder="1" applyAlignment="1">
      <alignment wrapText="1"/>
    </xf>
    <xf numFmtId="0" fontId="55" fillId="0" borderId="69" xfId="0" applyFont="1" applyBorder="1" applyAlignment="1">
      <alignment wrapText="1"/>
    </xf>
    <xf numFmtId="1" fontId="55" fillId="0" borderId="69" xfId="0" applyNumberFormat="1" applyFont="1" applyBorder="1" applyAlignment="1">
      <alignment wrapText="1"/>
    </xf>
    <xf numFmtId="4" fontId="55" fillId="0" borderId="69" xfId="0" applyNumberFormat="1" applyFont="1" applyBorder="1" applyAlignment="1">
      <alignment wrapText="1"/>
    </xf>
    <xf numFmtId="0" fontId="0" fillId="4" borderId="0" xfId="0" applyFill="1" applyAlignment="1">
      <alignment wrapText="1"/>
    </xf>
    <xf numFmtId="2" fontId="55" fillId="0" borderId="69" xfId="0" applyNumberFormat="1" applyFont="1" applyBorder="1" applyAlignment="1">
      <alignment wrapText="1"/>
    </xf>
    <xf numFmtId="0" fontId="49" fillId="0" borderId="0" xfId="0" applyFont="1"/>
    <xf numFmtId="0" fontId="76" fillId="11" borderId="18" xfId="0" applyFont="1" applyFill="1" applyBorder="1" applyAlignment="1">
      <alignment wrapText="1"/>
    </xf>
    <xf numFmtId="0" fontId="76" fillId="11" borderId="19" xfId="0" applyFont="1" applyFill="1" applyBorder="1" applyAlignment="1">
      <alignment wrapText="1"/>
    </xf>
    <xf numFmtId="0" fontId="76" fillId="11" borderId="20" xfId="0" applyFont="1" applyFill="1" applyBorder="1" applyAlignment="1">
      <alignment wrapText="1"/>
    </xf>
    <xf numFmtId="0" fontId="75" fillId="12" borderId="19" xfId="0" applyFont="1" applyFill="1" applyBorder="1" applyAlignment="1">
      <alignment wrapText="1"/>
    </xf>
    <xf numFmtId="0" fontId="77" fillId="4" borderId="0" xfId="0" applyFont="1" applyFill="1"/>
    <xf numFmtId="0" fontId="78" fillId="0" borderId="69" xfId="0" applyFont="1" applyBorder="1" applyAlignment="1">
      <alignment wrapText="1"/>
    </xf>
    <xf numFmtId="1" fontId="78" fillId="0" borderId="69" xfId="0" applyNumberFormat="1" applyFont="1" applyBorder="1" applyAlignment="1">
      <alignment wrapText="1"/>
    </xf>
    <xf numFmtId="3" fontId="78" fillId="0" borderId="69" xfId="0" applyNumberFormat="1" applyFont="1" applyBorder="1" applyAlignment="1">
      <alignment wrapText="1"/>
    </xf>
    <xf numFmtId="4" fontId="79" fillId="0" borderId="69" xfId="0" applyNumberFormat="1" applyFont="1" applyBorder="1" applyAlignment="1">
      <alignment wrapText="1"/>
    </xf>
    <xf numFmtId="0" fontId="77" fillId="4" borderId="0" xfId="0" applyFont="1" applyFill="1" applyAlignment="1">
      <alignment wrapText="1"/>
    </xf>
    <xf numFmtId="49" fontId="78" fillId="0" borderId="69" xfId="0" applyNumberFormat="1" applyFont="1" applyBorder="1" applyAlignment="1">
      <alignment wrapText="1"/>
    </xf>
    <xf numFmtId="0" fontId="3" fillId="4" borderId="5" xfId="0" applyFont="1" applyFill="1" applyBorder="1"/>
    <xf numFmtId="14" fontId="50" fillId="5" borderId="0" xfId="0" applyNumberFormat="1" applyFont="1" applyFill="1" applyProtection="1">
      <protection locked="0"/>
    </xf>
    <xf numFmtId="0" fontId="55" fillId="4" borderId="54" xfId="0" applyFont="1" applyFill="1" applyBorder="1" applyAlignment="1" applyProtection="1">
      <alignment wrapText="1"/>
      <protection locked="0"/>
    </xf>
    <xf numFmtId="0" fontId="68" fillId="0" borderId="68" xfId="3" applyNumberFormat="1" applyFont="1" applyBorder="1" applyAlignment="1" applyProtection="1">
      <alignment wrapText="1"/>
      <protection locked="0"/>
    </xf>
    <xf numFmtId="49" fontId="55" fillId="5" borderId="21" xfId="0" applyNumberFormat="1" applyFont="1" applyFill="1" applyBorder="1" applyProtection="1">
      <protection locked="0"/>
    </xf>
    <xf numFmtId="49" fontId="55" fillId="4" borderId="0" xfId="0" applyNumberFormat="1" applyFont="1" applyFill="1" applyProtection="1">
      <protection locked="0"/>
    </xf>
    <xf numFmtId="49" fontId="55" fillId="5" borderId="21" xfId="0" applyNumberFormat="1" applyFont="1" applyFill="1" applyBorder="1" applyAlignment="1" applyProtection="1">
      <alignment wrapText="1"/>
      <protection locked="0"/>
    </xf>
    <xf numFmtId="49" fontId="55" fillId="4" borderId="0" xfId="0" applyNumberFormat="1" applyFont="1" applyFill="1" applyAlignment="1" applyProtection="1">
      <alignment wrapText="1"/>
      <protection locked="0"/>
    </xf>
    <xf numFmtId="1" fontId="55" fillId="5" borderId="21" xfId="0" applyNumberFormat="1" applyFont="1" applyFill="1" applyBorder="1" applyAlignment="1" applyProtection="1">
      <alignment wrapText="1"/>
      <protection locked="0"/>
    </xf>
    <xf numFmtId="1" fontId="50" fillId="4" borderId="0" xfId="0" applyNumberFormat="1" applyFont="1" applyFill="1" applyProtection="1">
      <protection locked="0"/>
    </xf>
    <xf numFmtId="1" fontId="4" fillId="5" borderId="55" xfId="4" applyNumberFormat="1" applyFill="1" applyBorder="1" applyAlignment="1" applyProtection="1">
      <alignment wrapText="1"/>
      <protection locked="0"/>
    </xf>
    <xf numFmtId="0" fontId="55" fillId="4" borderId="0" xfId="0" applyFont="1" applyFill="1" applyProtection="1">
      <protection locked="0"/>
    </xf>
    <xf numFmtId="49" fontId="6" fillId="4" borderId="0" xfId="4" applyNumberFormat="1" applyFont="1" applyFill="1" applyAlignment="1" applyProtection="1">
      <alignment horizontal="left"/>
      <protection locked="0"/>
    </xf>
    <xf numFmtId="49" fontId="4" fillId="5" borderId="21" xfId="4" applyNumberFormat="1" applyFill="1" applyBorder="1" applyProtection="1">
      <protection locked="0"/>
    </xf>
    <xf numFmtId="49" fontId="4" fillId="4" borderId="0" xfId="4" applyNumberFormat="1" applyFill="1" applyAlignment="1" applyProtection="1">
      <alignment horizontal="left"/>
      <protection locked="0"/>
    </xf>
    <xf numFmtId="3" fontId="4" fillId="4" borderId="0" xfId="4" applyNumberFormat="1" applyFill="1" applyProtection="1">
      <protection locked="0"/>
    </xf>
    <xf numFmtId="49" fontId="4" fillId="4" borderId="0" xfId="4" applyNumberFormat="1" applyFill="1" applyProtection="1">
      <protection locked="0"/>
    </xf>
    <xf numFmtId="1" fontId="4" fillId="5" borderId="70" xfId="4" applyNumberFormat="1" applyFill="1" applyBorder="1" applyProtection="1">
      <protection locked="0"/>
    </xf>
    <xf numFmtId="49" fontId="55" fillId="5" borderId="71" xfId="0" applyNumberFormat="1" applyFont="1" applyFill="1" applyBorder="1" applyProtection="1">
      <protection locked="0"/>
    </xf>
    <xf numFmtId="0" fontId="62" fillId="2" borderId="0" xfId="0" applyFont="1" applyFill="1" applyProtection="1">
      <protection locked="0"/>
    </xf>
    <xf numFmtId="49" fontId="4" fillId="5" borderId="55" xfId="4" applyNumberFormat="1" applyFill="1" applyBorder="1" applyAlignment="1" applyProtection="1">
      <alignment wrapText="1"/>
      <protection locked="0"/>
    </xf>
    <xf numFmtId="49" fontId="4" fillId="4" borderId="0" xfId="4" applyNumberFormat="1" applyFill="1" applyAlignment="1" applyProtection="1">
      <alignment horizontal="center"/>
      <protection locked="0"/>
    </xf>
    <xf numFmtId="1" fontId="28" fillId="2" borderId="0" xfId="4" applyNumberFormat="1" applyFont="1" applyFill="1" applyAlignment="1" applyProtection="1">
      <alignment horizontal="center"/>
      <protection locked="0"/>
    </xf>
    <xf numFmtId="2" fontId="4" fillId="5" borderId="53" xfId="4" applyNumberFormat="1" applyFill="1" applyBorder="1" applyAlignment="1" applyProtection="1">
      <alignment horizontal="right"/>
      <protection locked="0"/>
    </xf>
    <xf numFmtId="2" fontId="4" fillId="4" borderId="0" xfId="4" applyNumberFormat="1" applyFill="1" applyProtection="1">
      <protection locked="0"/>
    </xf>
    <xf numFmtId="4" fontId="4" fillId="4" borderId="0" xfId="4" applyNumberFormat="1" applyFill="1" applyProtection="1">
      <protection locked="0"/>
    </xf>
    <xf numFmtId="2" fontId="4" fillId="5" borderId="0" xfId="4" applyNumberFormat="1" applyFill="1" applyAlignment="1" applyProtection="1">
      <alignment horizontal="right"/>
      <protection locked="0"/>
    </xf>
    <xf numFmtId="2" fontId="4" fillId="0" borderId="15" xfId="0" applyNumberFormat="1" applyFont="1" applyBorder="1" applyProtection="1">
      <protection locked="0"/>
    </xf>
    <xf numFmtId="2" fontId="4" fillId="0" borderId="22" xfId="0" applyNumberFormat="1" applyFont="1" applyBorder="1" applyProtection="1">
      <protection locked="0"/>
    </xf>
    <xf numFmtId="4" fontId="4" fillId="0" borderId="15" xfId="0" applyNumberFormat="1" applyFont="1" applyBorder="1" applyProtection="1">
      <protection locked="0"/>
    </xf>
    <xf numFmtId="4" fontId="4" fillId="0" borderId="22" xfId="0" applyNumberFormat="1" applyFont="1" applyBorder="1" applyProtection="1">
      <protection locked="0"/>
    </xf>
    <xf numFmtId="4" fontId="7" fillId="4" borderId="0" xfId="4" applyNumberFormat="1" applyFont="1" applyFill="1" applyAlignment="1" applyProtection="1">
      <alignment horizontal="center" vertical="center"/>
      <protection locked="0"/>
    </xf>
    <xf numFmtId="0" fontId="30" fillId="2" borderId="0" xfId="0" applyFont="1" applyFill="1" applyProtection="1">
      <protection locked="0"/>
    </xf>
    <xf numFmtId="4" fontId="11" fillId="4" borderId="0" xfId="4" applyNumberFormat="1" applyFont="1" applyFill="1" applyProtection="1">
      <protection locked="0"/>
    </xf>
    <xf numFmtId="2" fontId="4" fillId="4" borderId="0" xfId="4" applyNumberFormat="1" applyFill="1" applyAlignment="1" applyProtection="1">
      <alignment horizontal="right"/>
      <protection locked="0"/>
    </xf>
    <xf numFmtId="0" fontId="3" fillId="2" borderId="0" xfId="0" applyFont="1" applyFill="1" applyProtection="1">
      <protection locked="0"/>
    </xf>
    <xf numFmtId="4" fontId="3" fillId="5" borderId="15" xfId="0" applyNumberFormat="1" applyFont="1" applyFill="1" applyBorder="1" applyAlignment="1" applyProtection="1">
      <alignment wrapText="1"/>
      <protection locked="0"/>
    </xf>
    <xf numFmtId="0" fontId="0" fillId="2" borderId="0" xfId="0" applyFill="1" applyProtection="1">
      <protection locked="0"/>
    </xf>
    <xf numFmtId="2" fontId="3" fillId="13" borderId="0" xfId="0" applyNumberFormat="1" applyFont="1" applyFill="1" applyAlignment="1" applyProtection="1">
      <alignment wrapText="1"/>
      <protection locked="0"/>
    </xf>
    <xf numFmtId="0" fontId="55" fillId="7" borderId="0" xfId="0" applyFont="1" applyFill="1" applyProtection="1">
      <protection locked="0"/>
    </xf>
    <xf numFmtId="0" fontId="0" fillId="2" borderId="8" xfId="0" applyFill="1" applyBorder="1" applyProtection="1">
      <protection locked="0"/>
    </xf>
    <xf numFmtId="0" fontId="26" fillId="2" borderId="8" xfId="0" applyFont="1" applyFill="1" applyBorder="1" applyProtection="1">
      <protection locked="0"/>
    </xf>
    <xf numFmtId="49" fontId="4" fillId="5" borderId="72" xfId="4" applyNumberFormat="1" applyFill="1" applyBorder="1" applyAlignment="1" applyProtection="1">
      <alignment wrapText="1"/>
      <protection locked="0"/>
    </xf>
    <xf numFmtId="49" fontId="4" fillId="5" borderId="73" xfId="4" applyNumberFormat="1" applyFill="1" applyBorder="1" applyAlignment="1" applyProtection="1">
      <alignment wrapText="1"/>
      <protection locked="0"/>
    </xf>
    <xf numFmtId="2" fontId="4" fillId="8" borderId="59" xfId="4" applyNumberFormat="1" applyFill="1" applyBorder="1" applyAlignment="1" applyProtection="1">
      <alignment wrapText="1"/>
      <protection locked="0"/>
    </xf>
    <xf numFmtId="2" fontId="4" fillId="8" borderId="74" xfId="4" applyNumberFormat="1" applyFill="1" applyBorder="1" applyAlignment="1" applyProtection="1">
      <alignment wrapText="1"/>
      <protection locked="0"/>
    </xf>
    <xf numFmtId="4" fontId="2" fillId="14" borderId="15" xfId="0" applyNumberFormat="1" applyFont="1" applyFill="1" applyBorder="1" applyAlignment="1" applyProtection="1">
      <alignment wrapText="1"/>
      <protection locked="0"/>
    </xf>
    <xf numFmtId="0" fontId="0" fillId="0" borderId="75" xfId="0" applyBorder="1" applyAlignment="1">
      <alignment wrapText="1"/>
    </xf>
    <xf numFmtId="0" fontId="32" fillId="2" borderId="76" xfId="0" applyFont="1" applyFill="1" applyBorder="1"/>
    <xf numFmtId="4" fontId="2" fillId="14" borderId="15" xfId="0" applyNumberFormat="1" applyFont="1" applyFill="1" applyBorder="1" applyAlignment="1">
      <alignment wrapText="1"/>
    </xf>
    <xf numFmtId="2" fontId="4" fillId="14" borderId="53" xfId="4" applyNumberFormat="1" applyFill="1" applyBorder="1" applyAlignment="1" applyProtection="1">
      <alignment horizontal="right"/>
      <protection locked="0"/>
    </xf>
    <xf numFmtId="2" fontId="7" fillId="14" borderId="53" xfId="4" applyNumberFormat="1" applyFont="1" applyFill="1" applyBorder="1" applyAlignment="1">
      <alignment horizontal="right"/>
    </xf>
    <xf numFmtId="3" fontId="4" fillId="4" borderId="0" xfId="4" applyNumberFormat="1" applyFill="1" applyAlignment="1">
      <alignment horizontal="left"/>
    </xf>
    <xf numFmtId="2" fontId="4" fillId="15" borderId="74" xfId="4" applyNumberFormat="1" applyFill="1" applyBorder="1" applyAlignment="1">
      <alignment wrapText="1"/>
    </xf>
    <xf numFmtId="2" fontId="4" fillId="15" borderId="0" xfId="4" applyNumberFormat="1" applyFill="1" applyAlignment="1">
      <alignment wrapText="1"/>
    </xf>
    <xf numFmtId="0" fontId="50" fillId="4" borderId="23" xfId="0" applyFont="1" applyFill="1" applyBorder="1"/>
    <xf numFmtId="0" fontId="55" fillId="0" borderId="53" xfId="0" applyFont="1" applyBorder="1"/>
    <xf numFmtId="0" fontId="55" fillId="0" borderId="53" xfId="0" applyFont="1" applyBorder="1" applyProtection="1">
      <protection locked="0"/>
    </xf>
    <xf numFmtId="0" fontId="55" fillId="0" borderId="77" xfId="0" applyFont="1" applyBorder="1" applyProtection="1">
      <protection locked="0"/>
    </xf>
    <xf numFmtId="0" fontId="55" fillId="0" borderId="77" xfId="0" applyFont="1" applyBorder="1"/>
    <xf numFmtId="0" fontId="55" fillId="0" borderId="75" xfId="0" applyFont="1" applyBorder="1"/>
    <xf numFmtId="0" fontId="55" fillId="0" borderId="78" xfId="0" applyFont="1" applyBorder="1"/>
    <xf numFmtId="0" fontId="55" fillId="0" borderId="79" xfId="0" applyFont="1" applyBorder="1"/>
    <xf numFmtId="0" fontId="55" fillId="0" borderId="80" xfId="0" applyFont="1" applyBorder="1"/>
    <xf numFmtId="0" fontId="55" fillId="0" borderId="53" xfId="0" applyFont="1" applyBorder="1" applyAlignment="1">
      <alignment horizontal="center"/>
    </xf>
    <xf numFmtId="0" fontId="55" fillId="0" borderId="0" xfId="0" applyFont="1"/>
    <xf numFmtId="0" fontId="53" fillId="0" borderId="0" xfId="0" applyFont="1" applyAlignment="1" applyProtection="1">
      <alignment horizontal="center"/>
      <protection locked="0"/>
    </xf>
    <xf numFmtId="0" fontId="53" fillId="0" borderId="0" xfId="0" applyFont="1" applyAlignment="1">
      <alignment horizontal="center" vertical="center" wrapText="1"/>
    </xf>
    <xf numFmtId="0" fontId="55" fillId="0" borderId="0" xfId="0" applyFont="1" applyAlignment="1">
      <alignment vertical="center" wrapText="1"/>
    </xf>
    <xf numFmtId="0" fontId="55" fillId="0" borderId="0" xfId="0" applyFont="1" applyAlignment="1">
      <alignment wrapText="1"/>
    </xf>
    <xf numFmtId="165" fontId="55" fillId="0" borderId="24" xfId="0" applyNumberFormat="1" applyFont="1" applyBorder="1" applyAlignment="1" applyProtection="1">
      <alignment wrapText="1"/>
      <protection locked="0"/>
    </xf>
    <xf numFmtId="165" fontId="55" fillId="0" borderId="24" xfId="0" applyNumberFormat="1" applyFont="1" applyBorder="1" applyAlignment="1">
      <alignment wrapText="1"/>
    </xf>
    <xf numFmtId="165" fontId="55" fillId="0" borderId="0" xfId="0" applyNumberFormat="1" applyFont="1" applyAlignment="1">
      <alignment wrapText="1"/>
    </xf>
    <xf numFmtId="0" fontId="53" fillId="5" borderId="25" xfId="0" applyFont="1" applyFill="1" applyBorder="1" applyAlignment="1">
      <alignment wrapText="1"/>
    </xf>
    <xf numFmtId="0" fontId="53" fillId="5" borderId="26" xfId="0" applyFont="1" applyFill="1" applyBorder="1" applyAlignment="1">
      <alignment wrapText="1"/>
    </xf>
    <xf numFmtId="165" fontId="53" fillId="0" borderId="5" xfId="0" applyNumberFormat="1" applyFont="1" applyBorder="1" applyAlignment="1">
      <alignment wrapText="1"/>
    </xf>
    <xf numFmtId="165" fontId="53" fillId="5" borderId="27" xfId="0" applyNumberFormat="1" applyFont="1" applyFill="1" applyBorder="1" applyAlignment="1">
      <alignment wrapText="1"/>
    </xf>
    <xf numFmtId="165" fontId="53" fillId="0" borderId="7" xfId="0" applyNumberFormat="1" applyFont="1" applyBorder="1" applyAlignment="1">
      <alignment wrapText="1"/>
    </xf>
    <xf numFmtId="165" fontId="53" fillId="0" borderId="0" xfId="0" applyNumberFormat="1" applyFont="1" applyAlignment="1">
      <alignment wrapText="1"/>
    </xf>
    <xf numFmtId="165" fontId="53" fillId="0" borderId="8" xfId="0" applyNumberFormat="1" applyFont="1" applyBorder="1" applyAlignment="1">
      <alignment wrapText="1"/>
    </xf>
    <xf numFmtId="0" fontId="53" fillId="5" borderId="28" xfId="0" applyFont="1" applyFill="1" applyBorder="1" applyAlignment="1">
      <alignment wrapText="1"/>
    </xf>
    <xf numFmtId="0" fontId="55" fillId="0" borderId="81" xfId="0" applyFont="1" applyBorder="1" applyAlignment="1">
      <alignment horizontal="center"/>
    </xf>
    <xf numFmtId="1" fontId="4" fillId="5" borderId="82" xfId="4" applyNumberFormat="1" applyFill="1" applyBorder="1" applyAlignment="1" applyProtection="1">
      <alignment horizontal="center" wrapText="1"/>
      <protection locked="0"/>
    </xf>
    <xf numFmtId="1" fontId="4" fillId="5" borderId="83" xfId="4" applyNumberFormat="1" applyFill="1" applyBorder="1" applyAlignment="1" applyProtection="1">
      <alignment horizontal="center" wrapText="1"/>
      <protection locked="0"/>
    </xf>
    <xf numFmtId="1" fontId="4" fillId="5" borderId="84" xfId="4" applyNumberFormat="1" applyFill="1" applyBorder="1" applyAlignment="1" applyProtection="1">
      <alignment horizontal="center" wrapText="1"/>
      <protection locked="0"/>
    </xf>
    <xf numFmtId="1" fontId="4" fillId="5" borderId="53" xfId="4" applyNumberFormat="1" applyFill="1" applyBorder="1" applyAlignment="1" applyProtection="1">
      <alignment horizontal="center" wrapText="1"/>
      <protection locked="0"/>
    </xf>
    <xf numFmtId="1" fontId="4" fillId="5" borderId="85" xfId="4" applyNumberFormat="1" applyFill="1" applyBorder="1" applyAlignment="1" applyProtection="1">
      <alignment horizontal="center" wrapText="1"/>
      <protection locked="0"/>
    </xf>
    <xf numFmtId="1" fontId="4" fillId="5" borderId="86" xfId="4" applyNumberFormat="1" applyFill="1" applyBorder="1" applyAlignment="1" applyProtection="1">
      <alignment horizontal="center" wrapText="1"/>
      <protection locked="0"/>
    </xf>
    <xf numFmtId="0" fontId="53" fillId="0" borderId="77" xfId="0" applyFont="1" applyBorder="1" applyAlignment="1" applyProtection="1">
      <alignment horizontal="right"/>
      <protection locked="0"/>
    </xf>
    <xf numFmtId="0" fontId="55" fillId="0" borderId="87" xfId="0" applyFont="1" applyBorder="1" applyProtection="1">
      <protection locked="0"/>
    </xf>
    <xf numFmtId="0" fontId="53" fillId="0" borderId="88" xfId="0" applyFont="1" applyBorder="1" applyAlignment="1" applyProtection="1">
      <alignment horizontal="center"/>
      <protection locked="0"/>
    </xf>
    <xf numFmtId="0" fontId="53" fillId="0" borderId="89" xfId="0" applyFont="1" applyBorder="1" applyAlignment="1" applyProtection="1">
      <alignment horizontal="center"/>
      <protection locked="0"/>
    </xf>
    <xf numFmtId="2" fontId="55" fillId="5" borderId="85" xfId="0" applyNumberFormat="1" applyFont="1" applyFill="1" applyBorder="1" applyAlignment="1" applyProtection="1">
      <alignment horizontal="center"/>
      <protection locked="0"/>
    </xf>
    <xf numFmtId="2" fontId="55" fillId="5" borderId="86" xfId="0" applyNumberFormat="1" applyFont="1" applyFill="1" applyBorder="1" applyAlignment="1" applyProtection="1">
      <alignment horizontal="center"/>
      <protection locked="0"/>
    </xf>
    <xf numFmtId="0" fontId="53" fillId="0" borderId="90" xfId="0" applyFont="1" applyBorder="1" applyAlignment="1" applyProtection="1">
      <alignment horizontal="center" wrapText="1"/>
      <protection locked="0"/>
    </xf>
    <xf numFmtId="0" fontId="53" fillId="0" borderId="0" xfId="0" applyFont="1" applyAlignment="1" applyProtection="1">
      <alignment horizontal="center" wrapText="1"/>
      <protection locked="0"/>
    </xf>
    <xf numFmtId="2" fontId="55" fillId="5" borderId="91" xfId="0" applyNumberFormat="1" applyFont="1" applyFill="1" applyBorder="1" applyAlignment="1" applyProtection="1">
      <alignment horizontal="center"/>
      <protection locked="0"/>
    </xf>
    <xf numFmtId="165" fontId="55" fillId="0" borderId="0" xfId="0" applyNumberFormat="1" applyFont="1" applyAlignment="1" applyProtection="1">
      <alignment wrapText="1"/>
      <protection locked="0"/>
    </xf>
    <xf numFmtId="1" fontId="4" fillId="5" borderId="92" xfId="4" applyNumberFormat="1" applyFill="1" applyBorder="1" applyAlignment="1" applyProtection="1">
      <alignment horizontal="center" wrapText="1"/>
      <protection locked="0"/>
    </xf>
    <xf numFmtId="1" fontId="4" fillId="5" borderId="93" xfId="4" applyNumberFormat="1" applyFill="1" applyBorder="1" applyAlignment="1" applyProtection="1">
      <alignment horizontal="center" wrapText="1"/>
      <protection locked="0"/>
    </xf>
    <xf numFmtId="165" fontId="55" fillId="8" borderId="94" xfId="0" applyNumberFormat="1" applyFont="1" applyFill="1" applyBorder="1" applyAlignment="1">
      <alignment wrapText="1"/>
    </xf>
    <xf numFmtId="165" fontId="55" fillId="8" borderId="95" xfId="0" applyNumberFormat="1" applyFont="1" applyFill="1" applyBorder="1" applyAlignment="1">
      <alignment wrapText="1"/>
    </xf>
    <xf numFmtId="165" fontId="55" fillId="15" borderId="83" xfId="0" applyNumberFormat="1" applyFont="1" applyFill="1" applyBorder="1" applyAlignment="1">
      <alignment wrapText="1"/>
    </xf>
    <xf numFmtId="165" fontId="55" fillId="15" borderId="53" xfId="0" applyNumberFormat="1" applyFont="1" applyFill="1" applyBorder="1" applyAlignment="1">
      <alignment wrapText="1"/>
    </xf>
    <xf numFmtId="0" fontId="0" fillId="4" borderId="1" xfId="0" applyFill="1" applyBorder="1"/>
    <xf numFmtId="0" fontId="55" fillId="0" borderId="0" xfId="0" applyFont="1" applyProtection="1">
      <protection locked="0"/>
    </xf>
    <xf numFmtId="165" fontId="53" fillId="16" borderId="27" xfId="0" applyNumberFormat="1" applyFont="1" applyFill="1" applyBorder="1" applyAlignment="1">
      <alignment wrapText="1"/>
    </xf>
    <xf numFmtId="0" fontId="74" fillId="17" borderId="96" xfId="0" applyFont="1" applyFill="1" applyBorder="1" applyAlignment="1">
      <alignment horizontal="center"/>
    </xf>
    <xf numFmtId="0" fontId="74" fillId="17" borderId="75" xfId="0" applyFont="1" applyFill="1" applyBorder="1" applyAlignment="1">
      <alignment horizontal="center"/>
    </xf>
    <xf numFmtId="0" fontId="74" fillId="17" borderId="97" xfId="0" applyFont="1" applyFill="1" applyBorder="1" applyAlignment="1">
      <alignment horizontal="center"/>
    </xf>
    <xf numFmtId="0" fontId="74" fillId="17" borderId="98" xfId="0" applyFont="1" applyFill="1" applyBorder="1" applyAlignment="1">
      <alignment horizontal="center"/>
    </xf>
    <xf numFmtId="0" fontId="80" fillId="4" borderId="53" xfId="0" applyFont="1" applyFill="1" applyBorder="1"/>
    <xf numFmtId="0" fontId="81" fillId="4" borderId="53" xfId="0" applyFont="1" applyFill="1" applyBorder="1"/>
    <xf numFmtId="49" fontId="64" fillId="4" borderId="0" xfId="4" applyNumberFormat="1" applyFont="1" applyFill="1"/>
    <xf numFmtId="1" fontId="4" fillId="5" borderId="99" xfId="4" applyNumberFormat="1" applyFill="1" applyBorder="1" applyAlignment="1" applyProtection="1">
      <alignment horizontal="center" wrapText="1"/>
      <protection locked="0"/>
    </xf>
    <xf numFmtId="49" fontId="82" fillId="4" borderId="0" xfId="4" applyNumberFormat="1" applyFont="1" applyFill="1" applyAlignment="1">
      <alignment horizontal="left"/>
    </xf>
    <xf numFmtId="0" fontId="55" fillId="4" borderId="77" xfId="0" applyFont="1" applyFill="1" applyBorder="1" applyProtection="1">
      <protection locked="0"/>
    </xf>
    <xf numFmtId="0" fontId="83" fillId="4" borderId="0" xfId="0" applyFont="1" applyFill="1"/>
    <xf numFmtId="0" fontId="65" fillId="4" borderId="61" xfId="0" applyFont="1" applyFill="1" applyBorder="1"/>
    <xf numFmtId="1" fontId="28" fillId="4" borderId="0" xfId="4" applyNumberFormat="1" applyFont="1" applyFill="1" applyAlignment="1">
      <alignment horizontal="center"/>
    </xf>
    <xf numFmtId="49" fontId="28" fillId="4" borderId="100" xfId="4" applyNumberFormat="1" applyFont="1" applyFill="1" applyBorder="1" applyAlignment="1">
      <alignment horizontal="left" wrapText="1"/>
    </xf>
    <xf numFmtId="0" fontId="0" fillId="4" borderId="75" xfId="0" applyFill="1" applyBorder="1" applyAlignment="1">
      <alignment wrapText="1"/>
    </xf>
    <xf numFmtId="0" fontId="68" fillId="2" borderId="13" xfId="0" applyFont="1" applyFill="1" applyBorder="1"/>
    <xf numFmtId="0" fontId="63" fillId="7" borderId="0" xfId="0" applyFont="1" applyFill="1"/>
    <xf numFmtId="0" fontId="68" fillId="2" borderId="14" xfId="0" applyFont="1" applyFill="1" applyBorder="1"/>
    <xf numFmtId="0" fontId="68" fillId="2" borderId="0" xfId="0" applyFont="1" applyFill="1"/>
    <xf numFmtId="0" fontId="0" fillId="4" borderId="101" xfId="0" applyFill="1" applyBorder="1"/>
    <xf numFmtId="0" fontId="0" fillId="2" borderId="101" xfId="0" applyFill="1" applyBorder="1"/>
    <xf numFmtId="0" fontId="0" fillId="0" borderId="102" xfId="0" applyBorder="1"/>
    <xf numFmtId="0" fontId="0" fillId="0" borderId="72" xfId="0" applyBorder="1"/>
    <xf numFmtId="0" fontId="50" fillId="0" borderId="103" xfId="0" applyFont="1" applyBorder="1"/>
    <xf numFmtId="0" fontId="50" fillId="0" borderId="104" xfId="0" applyFont="1" applyBorder="1"/>
    <xf numFmtId="0" fontId="50" fillId="0" borderId="105" xfId="0" applyFont="1" applyBorder="1"/>
    <xf numFmtId="0" fontId="65" fillId="4" borderId="63" xfId="0" applyFont="1" applyFill="1" applyBorder="1"/>
    <xf numFmtId="0" fontId="55" fillId="7" borderId="63" xfId="0" applyFont="1" applyFill="1" applyBorder="1"/>
    <xf numFmtId="0" fontId="0" fillId="7" borderId="63" xfId="0" applyFill="1" applyBorder="1"/>
    <xf numFmtId="0" fontId="0" fillId="2" borderId="62" xfId="0" applyFill="1" applyBorder="1"/>
    <xf numFmtId="0" fontId="0" fillId="4" borderId="106" xfId="0" applyFill="1" applyBorder="1"/>
    <xf numFmtId="0" fontId="7" fillId="7" borderId="107" xfId="0" applyFont="1" applyFill="1" applyBorder="1"/>
    <xf numFmtId="0" fontId="55" fillId="7" borderId="107" xfId="0" applyFont="1" applyFill="1" applyBorder="1"/>
    <xf numFmtId="0" fontId="50" fillId="7" borderId="107" xfId="0" applyFont="1" applyFill="1" applyBorder="1"/>
    <xf numFmtId="0" fontId="64" fillId="7" borderId="107" xfId="0" applyFont="1" applyFill="1" applyBorder="1"/>
    <xf numFmtId="0" fontId="0" fillId="7" borderId="108" xfId="0" applyFill="1" applyBorder="1"/>
    <xf numFmtId="164" fontId="74" fillId="10" borderId="19" xfId="3" applyFont="1" applyFill="1" applyBorder="1" applyAlignment="1">
      <alignment wrapText="1"/>
    </xf>
    <xf numFmtId="0" fontId="0" fillId="4" borderId="69" xfId="0" applyFill="1" applyBorder="1" applyAlignment="1">
      <alignment wrapText="1"/>
    </xf>
    <xf numFmtId="2" fontId="55" fillId="0" borderId="109" xfId="0" applyNumberFormat="1" applyFont="1" applyBorder="1" applyAlignment="1" applyProtection="1">
      <alignment horizontal="center"/>
      <protection locked="0"/>
    </xf>
    <xf numFmtId="2" fontId="55" fillId="0" borderId="29" xfId="0" applyNumberFormat="1" applyFont="1" applyBorder="1" applyAlignment="1" applyProtection="1">
      <alignment horizontal="center"/>
      <protection locked="0"/>
    </xf>
    <xf numFmtId="2" fontId="55" fillId="0" borderId="30" xfId="0" applyNumberFormat="1" applyFont="1" applyBorder="1" applyAlignment="1" applyProtection="1">
      <alignment horizontal="center"/>
      <protection locked="0"/>
    </xf>
    <xf numFmtId="2" fontId="55" fillId="0" borderId="31" xfId="0" applyNumberFormat="1" applyFont="1" applyBorder="1" applyAlignment="1" applyProtection="1">
      <alignment horizontal="center"/>
      <protection locked="0"/>
    </xf>
    <xf numFmtId="165" fontId="55" fillId="8" borderId="110" xfId="0" applyNumberFormat="1" applyFont="1" applyFill="1" applyBorder="1" applyAlignment="1">
      <alignment wrapText="1"/>
    </xf>
    <xf numFmtId="165" fontId="55" fillId="15" borderId="111" xfId="0" applyNumberFormat="1" applyFont="1" applyFill="1" applyBorder="1" applyAlignment="1">
      <alignment wrapText="1"/>
    </xf>
    <xf numFmtId="165" fontId="55" fillId="15" borderId="112" xfId="0" applyNumberFormat="1" applyFont="1" applyFill="1" applyBorder="1" applyAlignment="1">
      <alignment wrapText="1"/>
    </xf>
    <xf numFmtId="165" fontId="55" fillId="15" borderId="113" xfId="0" applyNumberFormat="1" applyFont="1" applyFill="1" applyBorder="1" applyAlignment="1">
      <alignment wrapText="1"/>
    </xf>
    <xf numFmtId="165" fontId="55" fillId="15" borderId="114" xfId="0" applyNumberFormat="1" applyFont="1" applyFill="1" applyBorder="1" applyAlignment="1">
      <alignment wrapText="1"/>
    </xf>
    <xf numFmtId="165" fontId="55" fillId="15" borderId="99" xfId="0" applyNumberFormat="1" applyFont="1" applyFill="1" applyBorder="1" applyAlignment="1">
      <alignment wrapText="1"/>
    </xf>
    <xf numFmtId="0" fontId="74" fillId="17" borderId="115" xfId="0" applyFont="1" applyFill="1" applyBorder="1" applyAlignment="1">
      <alignment horizontal="center"/>
    </xf>
    <xf numFmtId="0" fontId="74" fillId="17" borderId="116" xfId="0" applyFont="1" applyFill="1" applyBorder="1" applyAlignment="1">
      <alignment horizontal="center"/>
    </xf>
    <xf numFmtId="0" fontId="0" fillId="18" borderId="0" xfId="0" applyFill="1"/>
    <xf numFmtId="0" fontId="55" fillId="0" borderId="117" xfId="0" applyFont="1" applyBorder="1" applyAlignment="1">
      <alignment horizontal="center"/>
    </xf>
    <xf numFmtId="0" fontId="55" fillId="18" borderId="76" xfId="0" applyFont="1" applyFill="1" applyBorder="1" applyProtection="1">
      <protection locked="0"/>
    </xf>
    <xf numFmtId="0" fontId="55" fillId="18" borderId="0" xfId="0" applyFont="1" applyFill="1" applyProtection="1">
      <protection locked="0"/>
    </xf>
    <xf numFmtId="0" fontId="55" fillId="18" borderId="0" xfId="0" applyFont="1" applyFill="1"/>
    <xf numFmtId="0" fontId="55" fillId="18" borderId="76" xfId="0" applyFont="1" applyFill="1" applyBorder="1"/>
    <xf numFmtId="0" fontId="55" fillId="18" borderId="87" xfId="0" applyFont="1" applyFill="1" applyBorder="1"/>
    <xf numFmtId="0" fontId="55" fillId="18" borderId="118" xfId="0" applyFont="1" applyFill="1" applyBorder="1"/>
    <xf numFmtId="0" fontId="55" fillId="0" borderId="81" xfId="0" applyFont="1" applyBorder="1"/>
    <xf numFmtId="165" fontId="53" fillId="18" borderId="119" xfId="0" applyNumberFormat="1" applyFont="1" applyFill="1" applyBorder="1" applyAlignment="1">
      <alignment wrapText="1"/>
    </xf>
    <xf numFmtId="1" fontId="4" fillId="5" borderId="120" xfId="4" applyNumberFormat="1" applyFill="1" applyBorder="1" applyAlignment="1">
      <alignment horizontal="center" wrapText="1"/>
    </xf>
    <xf numFmtId="1" fontId="4" fillId="5" borderId="121" xfId="4" applyNumberFormat="1" applyFill="1" applyBorder="1" applyAlignment="1">
      <alignment horizontal="center" wrapText="1"/>
    </xf>
    <xf numFmtId="1" fontId="4" fillId="5" borderId="122" xfId="4" applyNumberFormat="1" applyFill="1" applyBorder="1" applyAlignment="1">
      <alignment horizontal="center" wrapText="1"/>
    </xf>
    <xf numFmtId="0" fontId="53" fillId="0" borderId="123" xfId="0" applyFont="1" applyBorder="1" applyAlignment="1">
      <alignment vertical="center"/>
    </xf>
    <xf numFmtId="1" fontId="4" fillId="19" borderId="82" xfId="4" applyNumberFormat="1" applyFill="1" applyBorder="1" applyAlignment="1" applyProtection="1">
      <alignment horizontal="center" wrapText="1"/>
      <protection locked="0"/>
    </xf>
    <xf numFmtId="1" fontId="4" fillId="19" borderId="83" xfId="4" applyNumberFormat="1" applyFill="1" applyBorder="1" applyAlignment="1" applyProtection="1">
      <alignment horizontal="center" wrapText="1"/>
      <protection locked="0"/>
    </xf>
    <xf numFmtId="1" fontId="4" fillId="19" borderId="120" xfId="4" applyNumberFormat="1" applyFill="1" applyBorder="1" applyAlignment="1" applyProtection="1">
      <alignment horizontal="center" wrapText="1"/>
      <protection locked="0"/>
    </xf>
    <xf numFmtId="1" fontId="4" fillId="19" borderId="84" xfId="4" applyNumberFormat="1" applyFill="1" applyBorder="1" applyAlignment="1" applyProtection="1">
      <alignment horizontal="center" wrapText="1"/>
      <protection locked="0"/>
    </xf>
    <xf numFmtId="1" fontId="4" fillId="19" borderId="53" xfId="4" applyNumberFormat="1" applyFill="1" applyBorder="1" applyAlignment="1" applyProtection="1">
      <alignment horizontal="center" wrapText="1"/>
      <protection locked="0"/>
    </xf>
    <xf numFmtId="1" fontId="4" fillId="19" borderId="121" xfId="4" applyNumberFormat="1" applyFill="1" applyBorder="1" applyAlignment="1" applyProtection="1">
      <alignment horizontal="center" wrapText="1"/>
      <protection locked="0"/>
    </xf>
    <xf numFmtId="0" fontId="53" fillId="19" borderId="25" xfId="0" applyFont="1" applyFill="1" applyBorder="1" applyAlignment="1">
      <alignment wrapText="1"/>
    </xf>
    <xf numFmtId="0" fontId="53" fillId="19" borderId="26" xfId="0" applyFont="1" applyFill="1" applyBorder="1" applyAlignment="1">
      <alignment wrapText="1"/>
    </xf>
    <xf numFmtId="0" fontId="53" fillId="19" borderId="28" xfId="0" applyFont="1" applyFill="1" applyBorder="1" applyAlignment="1">
      <alignment wrapText="1"/>
    </xf>
    <xf numFmtId="1" fontId="4" fillId="19" borderId="124" xfId="4" applyNumberFormat="1" applyFill="1" applyBorder="1" applyAlignment="1" applyProtection="1">
      <alignment horizontal="center" wrapText="1"/>
      <protection locked="0"/>
    </xf>
    <xf numFmtId="1" fontId="4" fillId="19" borderId="99" xfId="4" applyNumberFormat="1" applyFill="1" applyBorder="1" applyAlignment="1" applyProtection="1">
      <alignment horizontal="center" wrapText="1"/>
      <protection locked="0"/>
    </xf>
    <xf numFmtId="1" fontId="4" fillId="19" borderId="125" xfId="4" applyNumberFormat="1" applyFill="1" applyBorder="1" applyAlignment="1" applyProtection="1">
      <alignment horizontal="center" wrapText="1"/>
      <protection locked="0"/>
    </xf>
    <xf numFmtId="165" fontId="55" fillId="20" borderId="95" xfId="0" applyNumberFormat="1" applyFont="1" applyFill="1" applyBorder="1" applyAlignment="1">
      <alignment wrapText="1"/>
    </xf>
    <xf numFmtId="165" fontId="55" fillId="20" borderId="126" xfId="0" applyNumberFormat="1" applyFont="1" applyFill="1" applyBorder="1" applyAlignment="1">
      <alignment wrapText="1"/>
    </xf>
    <xf numFmtId="165" fontId="55" fillId="20" borderId="110" xfId="0" applyNumberFormat="1" applyFont="1" applyFill="1" applyBorder="1" applyAlignment="1">
      <alignment wrapText="1"/>
    </xf>
    <xf numFmtId="165" fontId="53" fillId="20" borderId="27" xfId="0" applyNumberFormat="1" applyFont="1" applyFill="1" applyBorder="1" applyAlignment="1">
      <alignment wrapText="1"/>
    </xf>
    <xf numFmtId="165" fontId="55" fillId="20" borderId="127" xfId="0" applyNumberFormat="1" applyFont="1" applyFill="1" applyBorder="1" applyAlignment="1">
      <alignment wrapText="1"/>
    </xf>
    <xf numFmtId="165" fontId="55" fillId="20" borderId="128" xfId="0" applyNumberFormat="1" applyFont="1" applyFill="1" applyBorder="1" applyAlignment="1">
      <alignment wrapText="1"/>
    </xf>
    <xf numFmtId="165" fontId="55" fillId="20" borderId="129" xfId="0" applyNumberFormat="1" applyFont="1" applyFill="1" applyBorder="1" applyAlignment="1">
      <alignment wrapText="1"/>
    </xf>
    <xf numFmtId="4" fontId="55" fillId="21" borderId="64" xfId="0" applyNumberFormat="1" applyFont="1" applyFill="1" applyBorder="1" applyAlignment="1">
      <alignment wrapText="1"/>
    </xf>
    <xf numFmtId="4" fontId="53" fillId="21" borderId="0" xfId="0" applyNumberFormat="1" applyFont="1" applyFill="1" applyAlignment="1">
      <alignment wrapText="1"/>
    </xf>
    <xf numFmtId="0" fontId="55" fillId="0" borderId="0" xfId="0" applyFont="1" applyAlignment="1">
      <alignment horizontal="center"/>
    </xf>
    <xf numFmtId="2" fontId="55" fillId="0" borderId="0" xfId="0" applyNumberFormat="1" applyFont="1" applyAlignment="1" applyProtection="1">
      <alignment horizontal="center"/>
      <protection locked="0"/>
    </xf>
    <xf numFmtId="0" fontId="53" fillId="0" borderId="0" xfId="0" applyFont="1" applyAlignment="1">
      <alignment wrapText="1"/>
    </xf>
    <xf numFmtId="167" fontId="55" fillId="18" borderId="53" xfId="0" applyNumberFormat="1" applyFont="1" applyFill="1" applyBorder="1" applyAlignment="1">
      <alignment horizontal="left"/>
    </xf>
    <xf numFmtId="4" fontId="55" fillId="0" borderId="119" xfId="0" applyNumberFormat="1" applyFont="1" applyBorder="1" applyProtection="1">
      <protection locked="0"/>
    </xf>
    <xf numFmtId="0" fontId="55" fillId="18" borderId="53" xfId="0" applyFont="1" applyFill="1" applyBorder="1" applyAlignment="1">
      <alignment horizontal="left"/>
    </xf>
    <xf numFmtId="0" fontId="53" fillId="18" borderId="118" xfId="0" applyFont="1" applyFill="1" applyBorder="1"/>
    <xf numFmtId="4" fontId="55" fillId="6" borderId="0" xfId="0" applyNumberFormat="1" applyFont="1" applyFill="1" applyAlignment="1">
      <alignment wrapText="1"/>
    </xf>
    <xf numFmtId="0" fontId="55" fillId="13" borderId="0" xfId="0" applyFont="1" applyFill="1" applyAlignment="1">
      <alignment wrapText="1"/>
    </xf>
    <xf numFmtId="0" fontId="55" fillId="22" borderId="0" xfId="0" applyFont="1" applyFill="1" applyAlignment="1">
      <alignment wrapText="1"/>
    </xf>
    <xf numFmtId="166" fontId="55" fillId="13" borderId="27" xfId="0" applyNumberFormat="1" applyFont="1" applyFill="1" applyBorder="1" applyAlignment="1">
      <alignment wrapText="1"/>
    </xf>
    <xf numFmtId="166" fontId="55" fillId="22" borderId="27" xfId="0" applyNumberFormat="1" applyFont="1" applyFill="1" applyBorder="1" applyAlignment="1">
      <alignment wrapText="1"/>
    </xf>
    <xf numFmtId="165" fontId="53" fillId="8" borderId="27" xfId="0" applyNumberFormat="1" applyFont="1" applyFill="1" applyBorder="1" applyAlignment="1">
      <alignment wrapText="1"/>
    </xf>
    <xf numFmtId="165" fontId="53" fillId="23" borderId="27" xfId="0" applyNumberFormat="1" applyFont="1" applyFill="1" applyBorder="1" applyAlignment="1">
      <alignment wrapText="1"/>
    </xf>
    <xf numFmtId="1" fontId="4" fillId="19" borderId="86" xfId="4" applyNumberFormat="1" applyFill="1" applyBorder="1" applyAlignment="1" applyProtection="1">
      <alignment horizontal="center" wrapText="1"/>
      <protection locked="0"/>
    </xf>
    <xf numFmtId="2" fontId="55" fillId="5" borderId="30" xfId="0" applyNumberFormat="1" applyFont="1" applyFill="1" applyBorder="1" applyAlignment="1" applyProtection="1">
      <alignment horizontal="center"/>
      <protection locked="0"/>
    </xf>
    <xf numFmtId="2" fontId="55" fillId="5" borderId="31" xfId="0" applyNumberFormat="1" applyFont="1" applyFill="1" applyBorder="1" applyAlignment="1" applyProtection="1">
      <alignment horizontal="center"/>
      <protection locked="0"/>
    </xf>
    <xf numFmtId="2" fontId="55" fillId="5" borderId="109" xfId="0" applyNumberFormat="1" applyFont="1" applyFill="1" applyBorder="1" applyAlignment="1" applyProtection="1">
      <alignment horizontal="center"/>
      <protection locked="0"/>
    </xf>
    <xf numFmtId="2" fontId="55" fillId="5" borderId="29" xfId="0" applyNumberFormat="1" applyFont="1" applyFill="1" applyBorder="1" applyAlignment="1" applyProtection="1">
      <alignment horizontal="center"/>
      <protection locked="0"/>
    </xf>
    <xf numFmtId="0" fontId="55" fillId="18" borderId="27" xfId="0" applyFont="1" applyFill="1" applyBorder="1"/>
    <xf numFmtId="49" fontId="55" fillId="18" borderId="130" xfId="0" applyNumberFormat="1" applyFont="1" applyFill="1" applyBorder="1" applyAlignment="1" applyProtection="1">
      <alignment horizontal="left"/>
      <protection locked="0"/>
    </xf>
    <xf numFmtId="0" fontId="84" fillId="4" borderId="0" xfId="0" applyFont="1" applyFill="1"/>
    <xf numFmtId="165" fontId="55" fillId="15" borderId="157" xfId="0" applyNumberFormat="1" applyFont="1" applyFill="1" applyBorder="1" applyAlignment="1">
      <alignment wrapText="1"/>
    </xf>
    <xf numFmtId="49" fontId="55" fillId="18" borderId="0" xfId="0" applyNumberFormat="1" applyFont="1" applyFill="1" applyAlignment="1" applyProtection="1">
      <alignment horizontal="left"/>
      <protection locked="0"/>
    </xf>
    <xf numFmtId="0" fontId="86" fillId="4" borderId="0" xfId="0" applyFont="1" applyFill="1"/>
    <xf numFmtId="0" fontId="87" fillId="4" borderId="5" xfId="5" applyFill="1" applyBorder="1"/>
    <xf numFmtId="0" fontId="88" fillId="4" borderId="0" xfId="0" applyFont="1" applyFill="1" applyAlignment="1">
      <alignment vertical="top" wrapText="1"/>
    </xf>
    <xf numFmtId="0" fontId="88" fillId="4" borderId="52" xfId="0" applyFont="1" applyFill="1" applyBorder="1" applyAlignment="1">
      <alignment vertical="top"/>
    </xf>
    <xf numFmtId="0" fontId="55" fillId="5" borderId="131" xfId="0" applyFont="1" applyFill="1" applyBorder="1" applyAlignment="1" applyProtection="1">
      <alignment wrapText="1"/>
      <protection locked="0"/>
    </xf>
    <xf numFmtId="0" fontId="68" fillId="0" borderId="132" xfId="0" applyFont="1" applyBorder="1" applyAlignment="1" applyProtection="1">
      <alignment wrapText="1"/>
      <protection locked="0"/>
    </xf>
    <xf numFmtId="0" fontId="68" fillId="0" borderId="68" xfId="0" applyFont="1" applyBorder="1" applyAlignment="1" applyProtection="1">
      <alignment wrapText="1"/>
      <protection locked="0"/>
    </xf>
    <xf numFmtId="0" fontId="55" fillId="5" borderId="131" xfId="3" applyNumberFormat="1" applyFont="1" applyFill="1" applyBorder="1" applyAlignment="1" applyProtection="1">
      <alignment wrapText="1"/>
      <protection locked="0"/>
    </xf>
    <xf numFmtId="0" fontId="68" fillId="0" borderId="132" xfId="3" applyNumberFormat="1" applyFont="1" applyBorder="1" applyAlignment="1" applyProtection="1">
      <alignment wrapText="1"/>
      <protection locked="0"/>
    </xf>
    <xf numFmtId="0" fontId="68" fillId="0" borderId="68" xfId="3" applyNumberFormat="1" applyFont="1" applyBorder="1" applyAlignment="1" applyProtection="1">
      <alignment wrapText="1"/>
      <protection locked="0"/>
    </xf>
    <xf numFmtId="49" fontId="55" fillId="5" borderId="29" xfId="0" applyNumberFormat="1" applyFont="1" applyFill="1" applyBorder="1" applyAlignment="1" applyProtection="1">
      <alignment wrapText="1"/>
      <protection locked="0"/>
    </xf>
    <xf numFmtId="49" fontId="55" fillId="5" borderId="38" xfId="0" applyNumberFormat="1" applyFont="1" applyFill="1" applyBorder="1" applyAlignment="1" applyProtection="1">
      <alignment wrapText="1"/>
      <protection locked="0"/>
    </xf>
    <xf numFmtId="49" fontId="55" fillId="5" borderId="39" xfId="0" applyNumberFormat="1" applyFont="1" applyFill="1" applyBorder="1" applyAlignment="1" applyProtection="1">
      <alignment wrapText="1"/>
      <protection locked="0"/>
    </xf>
    <xf numFmtId="0" fontId="55" fillId="5" borderId="0" xfId="0" applyFont="1" applyFill="1" applyAlignment="1" applyProtection="1">
      <alignment wrapText="1"/>
      <protection locked="0"/>
    </xf>
    <xf numFmtId="0" fontId="0" fillId="5" borderId="0" xfId="0" applyFill="1" applyAlignment="1" applyProtection="1">
      <alignment wrapText="1"/>
      <protection locked="0"/>
    </xf>
    <xf numFmtId="0" fontId="0" fillId="5" borderId="133" xfId="0" applyFill="1" applyBorder="1" applyAlignment="1" applyProtection="1">
      <alignment wrapText="1"/>
      <protection locked="0"/>
    </xf>
    <xf numFmtId="0" fontId="53" fillId="16" borderId="40" xfId="0" applyFont="1" applyFill="1" applyBorder="1" applyAlignment="1">
      <alignment wrapText="1"/>
    </xf>
    <xf numFmtId="0" fontId="49" fillId="16" borderId="41" xfId="0" applyFont="1" applyFill="1" applyBorder="1" applyAlignment="1">
      <alignment wrapText="1"/>
    </xf>
    <xf numFmtId="0" fontId="49" fillId="16" borderId="42" xfId="0" applyFont="1" applyFill="1" applyBorder="1" applyAlignment="1">
      <alignment wrapText="1"/>
    </xf>
    <xf numFmtId="0" fontId="78" fillId="4" borderId="134" xfId="0" applyFont="1" applyFill="1" applyBorder="1" applyAlignment="1">
      <alignment wrapText="1"/>
    </xf>
    <xf numFmtId="0" fontId="78" fillId="4" borderId="135" xfId="0" applyFont="1" applyFill="1" applyBorder="1" applyAlignment="1">
      <alignment wrapText="1"/>
    </xf>
    <xf numFmtId="0" fontId="78" fillId="4" borderId="136" xfId="0" applyFont="1" applyFill="1" applyBorder="1" applyAlignment="1">
      <alignment wrapText="1"/>
    </xf>
    <xf numFmtId="1" fontId="55" fillId="5" borderId="131" xfId="0" applyNumberFormat="1" applyFont="1" applyFill="1" applyBorder="1" applyAlignment="1" applyProtection="1">
      <alignment wrapText="1"/>
      <protection locked="0"/>
    </xf>
    <xf numFmtId="1" fontId="68" fillId="0" borderId="132" xfId="0" applyNumberFormat="1" applyFont="1" applyBorder="1" applyAlignment="1" applyProtection="1">
      <alignment wrapText="1"/>
      <protection locked="0"/>
    </xf>
    <xf numFmtId="1" fontId="68" fillId="0" borderId="68" xfId="0" applyNumberFormat="1" applyFont="1" applyBorder="1" applyAlignment="1" applyProtection="1">
      <alignment wrapText="1"/>
      <protection locked="0"/>
    </xf>
    <xf numFmtId="1" fontId="55" fillId="5" borderId="132" xfId="0" applyNumberFormat="1" applyFont="1" applyFill="1" applyBorder="1" applyAlignment="1" applyProtection="1">
      <alignment wrapText="1"/>
      <protection locked="0"/>
    </xf>
    <xf numFmtId="1" fontId="55" fillId="5" borderId="68" xfId="0" applyNumberFormat="1" applyFont="1" applyFill="1" applyBorder="1" applyAlignment="1" applyProtection="1">
      <alignment wrapText="1"/>
      <protection locked="0"/>
    </xf>
    <xf numFmtId="0" fontId="3" fillId="5" borderId="32" xfId="0" applyFont="1" applyFill="1" applyBorder="1" applyAlignment="1">
      <alignment vertical="center" wrapText="1"/>
    </xf>
    <xf numFmtId="0" fontId="0" fillId="5" borderId="1" xfId="0" applyFill="1" applyBorder="1" applyAlignment="1">
      <alignment wrapText="1"/>
    </xf>
    <xf numFmtId="0" fontId="0" fillId="5" borderId="33" xfId="0" applyFill="1" applyBorder="1" applyAlignment="1">
      <alignment wrapText="1"/>
    </xf>
    <xf numFmtId="0" fontId="0" fillId="5" borderId="34" xfId="0" applyFill="1" applyBorder="1" applyAlignment="1">
      <alignment wrapText="1"/>
    </xf>
    <xf numFmtId="0" fontId="0" fillId="5" borderId="0" xfId="0" applyFill="1" applyAlignment="1">
      <alignment wrapText="1"/>
    </xf>
    <xf numFmtId="0" fontId="0" fillId="5" borderId="35" xfId="0" applyFill="1" applyBorder="1" applyAlignment="1">
      <alignment wrapText="1"/>
    </xf>
    <xf numFmtId="0" fontId="0" fillId="5" borderId="36" xfId="0" applyFill="1" applyBorder="1" applyAlignment="1">
      <alignment wrapText="1"/>
    </xf>
    <xf numFmtId="0" fontId="0" fillId="5" borderId="23" xfId="0" applyFill="1" applyBorder="1" applyAlignment="1">
      <alignment wrapText="1"/>
    </xf>
    <xf numFmtId="0" fontId="0" fillId="5" borderId="37" xfId="0" applyFill="1" applyBorder="1" applyAlignment="1">
      <alignment wrapText="1"/>
    </xf>
    <xf numFmtId="0" fontId="55" fillId="5" borderId="132" xfId="0" applyFont="1" applyFill="1" applyBorder="1" applyAlignment="1" applyProtection="1">
      <alignment wrapText="1"/>
      <protection locked="0"/>
    </xf>
    <xf numFmtId="0" fontId="55" fillId="5" borderId="68" xfId="0" applyFont="1" applyFill="1" applyBorder="1" applyAlignment="1" applyProtection="1">
      <alignment wrapText="1"/>
      <protection locked="0"/>
    </xf>
    <xf numFmtId="49" fontId="28" fillId="4" borderId="43" xfId="4" applyNumberFormat="1" applyFont="1" applyFill="1" applyBorder="1" applyAlignment="1">
      <alignment horizontal="left" wrapText="1"/>
    </xf>
    <xf numFmtId="0" fontId="0" fillId="0" borderId="43" xfId="0" applyBorder="1" applyAlignment="1">
      <alignment wrapText="1"/>
    </xf>
    <xf numFmtId="0" fontId="0" fillId="0" borderId="44" xfId="0" applyBorder="1" applyAlignment="1">
      <alignment wrapText="1"/>
    </xf>
    <xf numFmtId="4" fontId="3" fillId="5" borderId="47" xfId="0" applyNumberFormat="1" applyFont="1" applyFill="1" applyBorder="1" applyAlignment="1" applyProtection="1">
      <alignment vertical="top" wrapText="1"/>
      <protection locked="0"/>
    </xf>
    <xf numFmtId="4" fontId="3" fillId="5" borderId="43" xfId="0" applyNumberFormat="1" applyFont="1" applyFill="1" applyBorder="1" applyAlignment="1" applyProtection="1">
      <alignment vertical="top" wrapText="1"/>
      <protection locked="0"/>
    </xf>
    <xf numFmtId="4" fontId="3" fillId="5" borderId="48" xfId="0" applyNumberFormat="1" applyFont="1" applyFill="1" applyBorder="1" applyAlignment="1" applyProtection="1">
      <alignment vertical="top" wrapText="1"/>
      <protection locked="0"/>
    </xf>
    <xf numFmtId="4" fontId="3" fillId="5" borderId="0" xfId="0" applyNumberFormat="1" applyFont="1" applyFill="1" applyAlignment="1" applyProtection="1">
      <alignment vertical="top" wrapText="1"/>
      <protection locked="0"/>
    </xf>
    <xf numFmtId="0" fontId="3" fillId="13" borderId="15" xfId="0" applyFont="1" applyFill="1" applyBorder="1" applyAlignment="1" applyProtection="1">
      <alignment wrapText="1"/>
      <protection locked="0"/>
    </xf>
    <xf numFmtId="0" fontId="0" fillId="3" borderId="46" xfId="0" applyFill="1" applyBorder="1" applyAlignment="1" applyProtection="1">
      <alignment wrapText="1"/>
      <protection locked="0"/>
    </xf>
    <xf numFmtId="0" fontId="0" fillId="3" borderId="22" xfId="0" applyFill="1" applyBorder="1" applyAlignment="1" applyProtection="1">
      <alignment wrapText="1"/>
      <protection locked="0"/>
    </xf>
    <xf numFmtId="0" fontId="7" fillId="2" borderId="0" xfId="4" applyFont="1" applyFill="1" applyAlignment="1">
      <alignment horizontal="left" vertical="top" wrapText="1"/>
    </xf>
    <xf numFmtId="2" fontId="3" fillId="13" borderId="15" xfId="0" applyNumberFormat="1" applyFont="1" applyFill="1" applyBorder="1" applyAlignment="1" applyProtection="1">
      <alignment wrapText="1"/>
      <protection locked="0"/>
    </xf>
    <xf numFmtId="2" fontId="3" fillId="13" borderId="46" xfId="0" applyNumberFormat="1" applyFont="1" applyFill="1" applyBorder="1" applyAlignment="1" applyProtection="1">
      <alignment wrapText="1"/>
      <protection locked="0"/>
    </xf>
    <xf numFmtId="2" fontId="3" fillId="13" borderId="22" xfId="0" applyNumberFormat="1" applyFont="1" applyFill="1" applyBorder="1" applyAlignment="1" applyProtection="1">
      <alignment wrapText="1"/>
      <protection locked="0"/>
    </xf>
    <xf numFmtId="0" fontId="0" fillId="4" borderId="43" xfId="0" applyFill="1" applyBorder="1" applyAlignment="1">
      <alignment wrapText="1"/>
    </xf>
    <xf numFmtId="0" fontId="0" fillId="4" borderId="44" xfId="0" applyFill="1" applyBorder="1" applyAlignment="1">
      <alignment wrapText="1"/>
    </xf>
    <xf numFmtId="4" fontId="4" fillId="0" borderId="15" xfId="0" applyNumberFormat="1" applyFont="1" applyBorder="1" applyAlignment="1" applyProtection="1">
      <alignment wrapText="1"/>
      <protection locked="0"/>
    </xf>
    <xf numFmtId="4" fontId="4" fillId="0" borderId="22" xfId="0" applyNumberFormat="1" applyFont="1" applyBorder="1" applyAlignment="1" applyProtection="1">
      <alignment wrapText="1"/>
      <protection locked="0"/>
    </xf>
    <xf numFmtId="0" fontId="3" fillId="13" borderId="46" xfId="0" applyFont="1" applyFill="1" applyBorder="1" applyAlignment="1" applyProtection="1">
      <alignment wrapText="1"/>
      <protection locked="0"/>
    </xf>
    <xf numFmtId="0" fontId="3" fillId="13" borderId="22" xfId="0" applyFont="1" applyFill="1" applyBorder="1" applyAlignment="1" applyProtection="1">
      <alignment wrapText="1"/>
      <protection locked="0"/>
    </xf>
    <xf numFmtId="49" fontId="7" fillId="4" borderId="0" xfId="4" applyNumberFormat="1" applyFont="1" applyFill="1" applyAlignment="1">
      <alignment horizontal="left" wrapText="1"/>
    </xf>
    <xf numFmtId="0" fontId="0" fillId="0" borderId="0" xfId="0" applyAlignment="1">
      <alignment wrapText="1"/>
    </xf>
    <xf numFmtId="0" fontId="0" fillId="0" borderId="45" xfId="0" applyBorder="1" applyAlignment="1">
      <alignment wrapText="1"/>
    </xf>
    <xf numFmtId="49" fontId="4" fillId="4" borderId="0" xfId="4" applyNumberFormat="1" applyFill="1" applyAlignment="1">
      <alignment horizontal="left" wrapText="1"/>
    </xf>
    <xf numFmtId="0" fontId="0" fillId="4" borderId="0" xfId="0" applyFill="1" applyAlignment="1">
      <alignment wrapText="1"/>
    </xf>
    <xf numFmtId="0" fontId="0" fillId="4" borderId="45" xfId="0" applyFill="1" applyBorder="1" applyAlignment="1">
      <alignment wrapText="1"/>
    </xf>
    <xf numFmtId="0" fontId="71" fillId="4" borderId="0" xfId="0" applyFont="1" applyFill="1" applyAlignment="1">
      <alignment wrapText="1"/>
    </xf>
    <xf numFmtId="0" fontId="71" fillId="4" borderId="45" xfId="0" applyFont="1" applyFill="1" applyBorder="1" applyAlignment="1">
      <alignment wrapText="1"/>
    </xf>
    <xf numFmtId="0" fontId="2" fillId="5" borderId="40" xfId="0" applyFont="1" applyFill="1" applyBorder="1" applyAlignment="1">
      <alignment wrapText="1"/>
    </xf>
    <xf numFmtId="0" fontId="27" fillId="5" borderId="41" xfId="0" applyFont="1" applyFill="1" applyBorder="1" applyAlignment="1">
      <alignment wrapText="1"/>
    </xf>
    <xf numFmtId="0" fontId="0" fillId="5" borderId="41" xfId="0" applyFill="1" applyBorder="1" applyAlignment="1">
      <alignment wrapText="1"/>
    </xf>
    <xf numFmtId="0" fontId="0" fillId="5" borderId="42" xfId="0" applyFill="1" applyBorder="1" applyAlignment="1">
      <alignment wrapText="1"/>
    </xf>
    <xf numFmtId="1" fontId="28" fillId="4" borderId="70" xfId="4" applyNumberFormat="1" applyFont="1" applyFill="1" applyBorder="1" applyAlignment="1">
      <alignment horizontal="center"/>
    </xf>
    <xf numFmtId="2" fontId="4" fillId="0" borderId="15" xfId="0" applyNumberFormat="1" applyFont="1" applyBorder="1" applyAlignment="1" applyProtection="1">
      <alignment wrapText="1"/>
      <protection locked="0"/>
    </xf>
    <xf numFmtId="2" fontId="4" fillId="0" borderId="22" xfId="0" applyNumberFormat="1" applyFont="1" applyBorder="1" applyAlignment="1" applyProtection="1">
      <alignment wrapText="1"/>
      <protection locked="0"/>
    </xf>
    <xf numFmtId="49" fontId="28" fillId="2" borderId="137" xfId="4" applyNumberFormat="1" applyFont="1" applyFill="1" applyBorder="1" applyAlignment="1">
      <alignment horizontal="left" wrapText="1"/>
    </xf>
    <xf numFmtId="49" fontId="29" fillId="2" borderId="0" xfId="4" applyNumberFormat="1" applyFont="1" applyFill="1" applyAlignment="1">
      <alignment horizontal="left" wrapText="1"/>
    </xf>
    <xf numFmtId="0" fontId="33" fillId="0" borderId="0" xfId="0" applyFont="1" applyAlignment="1">
      <alignment wrapText="1"/>
    </xf>
    <xf numFmtId="0" fontId="33" fillId="0" borderId="45" xfId="0" applyFont="1" applyBorder="1" applyAlignment="1">
      <alignment wrapText="1"/>
    </xf>
    <xf numFmtId="0" fontId="85" fillId="4" borderId="0" xfId="0" applyFont="1" applyFill="1" applyAlignment="1">
      <alignment wrapText="1"/>
    </xf>
    <xf numFmtId="0" fontId="85" fillId="4" borderId="45" xfId="0" applyFont="1" applyFill="1" applyBorder="1" applyAlignment="1">
      <alignment wrapText="1"/>
    </xf>
    <xf numFmtId="0" fontId="4" fillId="4" borderId="0" xfId="4" applyFill="1" applyAlignment="1" applyProtection="1">
      <alignment horizontal="left" wrapText="1"/>
      <protection locked="0"/>
    </xf>
    <xf numFmtId="0" fontId="0" fillId="0" borderId="0" xfId="0" applyAlignment="1" applyProtection="1">
      <alignment wrapText="1"/>
      <protection locked="0"/>
    </xf>
    <xf numFmtId="0" fontId="0" fillId="0" borderId="45" xfId="0" applyBorder="1" applyAlignment="1" applyProtection="1">
      <alignment wrapText="1"/>
      <protection locked="0"/>
    </xf>
    <xf numFmtId="49" fontId="29" fillId="2" borderId="16" xfId="4" applyNumberFormat="1" applyFont="1" applyFill="1" applyBorder="1" applyAlignment="1">
      <alignment horizontal="left" wrapText="1"/>
    </xf>
    <xf numFmtId="0" fontId="1" fillId="0" borderId="16" xfId="0" applyFont="1" applyBorder="1" applyAlignment="1">
      <alignment wrapText="1"/>
    </xf>
    <xf numFmtId="0" fontId="1" fillId="0" borderId="17" xfId="0" applyFont="1" applyBorder="1" applyAlignment="1">
      <alignment wrapText="1"/>
    </xf>
    <xf numFmtId="0" fontId="55" fillId="4" borderId="32" xfId="0" applyFont="1" applyFill="1" applyBorder="1" applyAlignment="1">
      <alignment wrapText="1"/>
    </xf>
    <xf numFmtId="0" fontId="3" fillId="4" borderId="1" xfId="0" applyFont="1" applyFill="1" applyBorder="1" applyAlignment="1">
      <alignment wrapText="1"/>
    </xf>
    <xf numFmtId="0" fontId="3" fillId="4" borderId="33" xfId="0" applyFont="1" applyFill="1" applyBorder="1" applyAlignment="1">
      <alignment wrapText="1"/>
    </xf>
    <xf numFmtId="0" fontId="3" fillId="4" borderId="34" xfId="0" applyFont="1" applyFill="1" applyBorder="1" applyAlignment="1">
      <alignment wrapText="1"/>
    </xf>
    <xf numFmtId="0" fontId="3" fillId="4" borderId="0" xfId="0" applyFont="1" applyFill="1" applyAlignment="1">
      <alignment wrapText="1"/>
    </xf>
    <xf numFmtId="0" fontId="3" fillId="4" borderId="35" xfId="0" applyFont="1" applyFill="1" applyBorder="1" applyAlignment="1">
      <alignment wrapText="1"/>
    </xf>
    <xf numFmtId="0" fontId="3" fillId="4" borderId="36" xfId="0" applyFont="1" applyFill="1" applyBorder="1" applyAlignment="1">
      <alignment wrapText="1"/>
    </xf>
    <xf numFmtId="0" fontId="3" fillId="4" borderId="23" xfId="0" applyFont="1" applyFill="1" applyBorder="1" applyAlignment="1">
      <alignment wrapText="1"/>
    </xf>
    <xf numFmtId="0" fontId="3" fillId="4" borderId="37" xfId="0" applyFont="1" applyFill="1" applyBorder="1" applyAlignment="1">
      <alignment wrapText="1"/>
    </xf>
    <xf numFmtId="0" fontId="53" fillId="0" borderId="2" xfId="0" applyFont="1" applyBorder="1" applyAlignment="1">
      <alignment horizontal="center" wrapText="1"/>
    </xf>
    <xf numFmtId="0" fontId="53" fillId="0" borderId="3" xfId="0" applyFont="1" applyBorder="1" applyAlignment="1">
      <alignment horizontal="center" wrapText="1"/>
    </xf>
    <xf numFmtId="0" fontId="53" fillId="0" borderId="4" xfId="0" applyFont="1" applyBorder="1" applyAlignment="1">
      <alignment horizontal="center"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53" fillId="0" borderId="49" xfId="0" applyFont="1" applyBorder="1" applyAlignment="1">
      <alignment horizontal="center" vertical="center" wrapText="1"/>
    </xf>
    <xf numFmtId="0" fontId="53" fillId="0" borderId="50" xfId="0" applyFont="1" applyBorder="1" applyAlignment="1">
      <alignment horizontal="center" vertical="center" wrapText="1"/>
    </xf>
    <xf numFmtId="0" fontId="55" fillId="0" borderId="50" xfId="0" applyFont="1" applyBorder="1" applyAlignment="1">
      <alignment vertical="center" wrapText="1"/>
    </xf>
    <xf numFmtId="0" fontId="55" fillId="0" borderId="51" xfId="0" applyFont="1" applyBorder="1" applyAlignment="1">
      <alignment vertical="center" wrapText="1"/>
    </xf>
    <xf numFmtId="0" fontId="55" fillId="4" borderId="76" xfId="0" applyFont="1" applyFill="1" applyBorder="1" applyAlignment="1" applyProtection="1">
      <alignment horizontal="left" wrapText="1"/>
      <protection locked="0"/>
    </xf>
    <xf numFmtId="0" fontId="55" fillId="4" borderId="0" xfId="0" applyFont="1" applyFill="1" applyAlignment="1" applyProtection="1">
      <alignment horizontal="left" wrapText="1"/>
      <protection locked="0"/>
    </xf>
    <xf numFmtId="0" fontId="55" fillId="4" borderId="100" xfId="0" applyFont="1" applyFill="1" applyBorder="1" applyAlignment="1" applyProtection="1">
      <alignment horizontal="left" wrapText="1"/>
      <protection locked="0"/>
    </xf>
    <xf numFmtId="0" fontId="55" fillId="4" borderId="87" xfId="0" applyFont="1" applyFill="1" applyBorder="1" applyAlignment="1" applyProtection="1">
      <alignment horizontal="left" wrapText="1"/>
      <protection locked="0"/>
    </xf>
    <xf numFmtId="0" fontId="55" fillId="4" borderId="118" xfId="0" applyFont="1" applyFill="1" applyBorder="1" applyAlignment="1" applyProtection="1">
      <alignment horizontal="left" wrapText="1"/>
      <protection locked="0"/>
    </xf>
    <xf numFmtId="0" fontId="55" fillId="4" borderId="154" xfId="0" applyFont="1" applyFill="1" applyBorder="1" applyAlignment="1" applyProtection="1">
      <alignment horizontal="left" wrapText="1"/>
      <protection locked="0"/>
    </xf>
    <xf numFmtId="0" fontId="53" fillId="0" borderId="148" xfId="0" applyFont="1" applyBorder="1" applyAlignment="1">
      <alignment horizontal="center" wrapText="1"/>
    </xf>
    <xf numFmtId="0" fontId="53" fillId="0" borderId="89" xfId="0" applyFont="1" applyBorder="1" applyAlignment="1">
      <alignment horizontal="center" wrapText="1"/>
    </xf>
    <xf numFmtId="0" fontId="0" fillId="0" borderId="5" xfId="0" applyBorder="1" applyAlignment="1">
      <alignment wrapText="1"/>
    </xf>
    <xf numFmtId="0" fontId="3" fillId="16" borderId="88" xfId="0" applyFont="1" applyFill="1" applyBorder="1" applyAlignment="1">
      <alignment wrapText="1"/>
    </xf>
    <xf numFmtId="0" fontId="0" fillId="16" borderId="89" xfId="0" applyFill="1" applyBorder="1" applyAlignment="1">
      <alignment wrapText="1"/>
    </xf>
    <xf numFmtId="0" fontId="0" fillId="16" borderId="149" xfId="0" applyFill="1" applyBorder="1" applyAlignment="1">
      <alignment wrapText="1"/>
    </xf>
    <xf numFmtId="0" fontId="0" fillId="16" borderId="90" xfId="0" applyFill="1" applyBorder="1" applyAlignment="1">
      <alignment wrapText="1"/>
    </xf>
    <xf numFmtId="0" fontId="0" fillId="16" borderId="0" xfId="0" applyFill="1" applyAlignment="1">
      <alignment wrapText="1"/>
    </xf>
    <xf numFmtId="0" fontId="0" fillId="16" borderId="150" xfId="0" applyFill="1" applyBorder="1" applyAlignment="1">
      <alignment wrapText="1"/>
    </xf>
    <xf numFmtId="0" fontId="0" fillId="16" borderId="155" xfId="0" applyFill="1" applyBorder="1" applyAlignment="1">
      <alignment wrapText="1"/>
    </xf>
    <xf numFmtId="0" fontId="0" fillId="16" borderId="156" xfId="0" applyFill="1" applyBorder="1" applyAlignment="1">
      <alignment wrapText="1"/>
    </xf>
    <xf numFmtId="0" fontId="0" fillId="16" borderId="153" xfId="0" applyFill="1" applyBorder="1" applyAlignment="1">
      <alignment wrapText="1"/>
    </xf>
    <xf numFmtId="0" fontId="53" fillId="0" borderId="27" xfId="0" applyFont="1" applyBorder="1" applyAlignment="1">
      <alignment wrapText="1"/>
    </xf>
    <xf numFmtId="0" fontId="55" fillId="0" borderId="27" xfId="0" applyFont="1" applyBorder="1" applyAlignment="1">
      <alignment wrapText="1"/>
    </xf>
    <xf numFmtId="0" fontId="54" fillId="13" borderId="117" xfId="0" applyFont="1" applyFill="1" applyBorder="1" applyAlignment="1">
      <alignment horizontal="center"/>
    </xf>
    <xf numFmtId="0" fontId="53" fillId="0" borderId="143" xfId="0" applyFont="1" applyBorder="1" applyAlignment="1">
      <alignment horizontal="center" vertical="center" wrapText="1"/>
    </xf>
    <xf numFmtId="0" fontId="53" fillId="0" borderId="144" xfId="0" applyFont="1" applyBorder="1" applyAlignment="1">
      <alignment horizontal="center" vertical="center" wrapText="1"/>
    </xf>
    <xf numFmtId="0" fontId="55" fillId="0" borderId="144" xfId="0" applyFont="1" applyBorder="1" applyAlignment="1">
      <alignment vertical="center" wrapText="1"/>
    </xf>
    <xf numFmtId="0" fontId="55" fillId="0" borderId="145" xfId="0" applyFont="1" applyBorder="1" applyAlignment="1">
      <alignment vertical="center" wrapText="1"/>
    </xf>
    <xf numFmtId="0" fontId="55" fillId="0" borderId="150" xfId="0" applyFont="1" applyBorder="1" applyAlignment="1">
      <alignment vertical="center" wrapText="1"/>
    </xf>
    <xf numFmtId="0" fontId="55" fillId="0" borderId="153" xfId="0" applyFont="1" applyBorder="1" applyAlignment="1">
      <alignment vertical="center" wrapText="1"/>
    </xf>
    <xf numFmtId="0" fontId="74" fillId="17" borderId="139" xfId="0" applyFont="1" applyFill="1" applyBorder="1" applyAlignment="1">
      <alignment horizontal="center" vertical="center" wrapText="1"/>
    </xf>
    <xf numFmtId="0" fontId="0" fillId="0" borderId="115" xfId="0" applyBorder="1" applyAlignment="1">
      <alignment horizontal="center" vertical="center" wrapText="1"/>
    </xf>
    <xf numFmtId="0" fontId="53" fillId="0" borderId="123" xfId="0" applyFont="1" applyBorder="1" applyAlignment="1">
      <alignment horizontal="center" vertical="center"/>
    </xf>
    <xf numFmtId="0" fontId="53" fillId="0" borderId="146" xfId="0" applyFont="1" applyBorder="1" applyAlignment="1">
      <alignment horizontal="center" vertical="center"/>
    </xf>
    <xf numFmtId="0" fontId="53" fillId="0" borderId="147" xfId="0" applyFont="1" applyBorder="1" applyAlignment="1">
      <alignment horizontal="center" vertical="center"/>
    </xf>
    <xf numFmtId="0" fontId="74" fillId="17" borderId="138" xfId="0" applyFont="1" applyFill="1" applyBorder="1" applyAlignment="1">
      <alignment horizontal="center" vertical="center" wrapText="1"/>
    </xf>
    <xf numFmtId="0" fontId="74" fillId="17" borderId="75" xfId="0" applyFont="1" applyFill="1" applyBorder="1" applyAlignment="1">
      <alignment horizontal="center" vertical="center" wrapText="1"/>
    </xf>
    <xf numFmtId="0" fontId="55" fillId="0" borderId="75" xfId="0" applyFont="1" applyBorder="1" applyAlignment="1">
      <alignment vertical="center" wrapText="1"/>
    </xf>
    <xf numFmtId="0" fontId="53" fillId="5" borderId="49" xfId="0" applyFont="1" applyFill="1" applyBorder="1" applyAlignment="1">
      <alignment horizontal="center" vertical="center" wrapText="1"/>
    </xf>
    <xf numFmtId="0" fontId="53" fillId="5" borderId="50" xfId="0" applyFont="1" applyFill="1" applyBorder="1" applyAlignment="1">
      <alignment horizontal="center" vertical="center" wrapText="1"/>
    </xf>
    <xf numFmtId="0" fontId="55" fillId="5" borderId="50" xfId="0" applyFont="1" applyFill="1" applyBorder="1" applyAlignment="1">
      <alignment vertical="center" wrapText="1"/>
    </xf>
    <xf numFmtId="0" fontId="55" fillId="5" borderId="51" xfId="0" applyFont="1" applyFill="1" applyBorder="1" applyAlignment="1">
      <alignment vertical="center" wrapText="1"/>
    </xf>
    <xf numFmtId="0" fontId="74" fillId="17" borderId="141" xfId="0" applyFont="1" applyFill="1" applyBorder="1" applyAlignment="1">
      <alignment horizontal="center" vertical="center" wrapText="1"/>
    </xf>
    <xf numFmtId="0" fontId="74" fillId="17" borderId="96" xfId="0" applyFont="1" applyFill="1" applyBorder="1" applyAlignment="1">
      <alignment horizontal="center" vertical="center" wrapText="1"/>
    </xf>
    <xf numFmtId="0" fontId="55" fillId="0" borderId="96" xfId="0" applyFont="1" applyBorder="1" applyAlignment="1">
      <alignment vertical="center" wrapText="1"/>
    </xf>
    <xf numFmtId="0" fontId="53" fillId="0" borderId="49" xfId="0" applyFont="1" applyBorder="1" applyAlignment="1">
      <alignment wrapText="1"/>
    </xf>
    <xf numFmtId="0" fontId="53" fillId="0" borderId="51" xfId="0" applyFont="1" applyBorder="1" applyAlignment="1">
      <alignment wrapText="1"/>
    </xf>
    <xf numFmtId="0" fontId="53" fillId="0" borderId="7" xfId="0" applyFont="1" applyBorder="1" applyAlignment="1">
      <alignment horizontal="center" wrapText="1"/>
    </xf>
    <xf numFmtId="0" fontId="53" fillId="0" borderId="8" xfId="0" applyFont="1" applyBorder="1" applyAlignment="1">
      <alignment horizontal="center" wrapText="1"/>
    </xf>
    <xf numFmtId="0" fontId="53" fillId="0" borderId="9" xfId="0" applyFont="1" applyBorder="1" applyAlignment="1">
      <alignment horizontal="center" wrapText="1"/>
    </xf>
    <xf numFmtId="0" fontId="53" fillId="0" borderId="51" xfId="0" applyFont="1" applyBorder="1" applyAlignment="1">
      <alignment horizontal="center" vertical="center" wrapText="1"/>
    </xf>
    <xf numFmtId="0" fontId="53" fillId="23" borderId="25" xfId="0" applyFont="1" applyFill="1" applyBorder="1" applyAlignment="1">
      <alignment horizontal="left" wrapText="1"/>
    </xf>
    <xf numFmtId="0" fontId="53" fillId="23" borderId="26" xfId="0" applyFont="1" applyFill="1" applyBorder="1" applyAlignment="1">
      <alignment horizontal="left" wrapText="1"/>
    </xf>
    <xf numFmtId="0" fontId="53" fillId="23" borderId="28" xfId="0" applyFont="1" applyFill="1" applyBorder="1" applyAlignment="1">
      <alignment horizontal="left" wrapText="1"/>
    </xf>
    <xf numFmtId="0" fontId="53" fillId="0" borderId="145" xfId="0" applyFont="1" applyBorder="1" applyAlignment="1">
      <alignment horizontal="center" vertical="center" wrapText="1"/>
    </xf>
    <xf numFmtId="0" fontId="53" fillId="0" borderId="149" xfId="0" applyFont="1" applyBorder="1" applyAlignment="1">
      <alignment horizontal="center" wrapText="1"/>
    </xf>
    <xf numFmtId="0" fontId="53" fillId="0" borderId="5" xfId="0" applyFont="1" applyBorder="1" applyAlignment="1">
      <alignment horizontal="center" wrapText="1"/>
    </xf>
    <xf numFmtId="0" fontId="53" fillId="0" borderId="0" xfId="0" applyFont="1" applyAlignment="1">
      <alignment horizontal="center" wrapText="1"/>
    </xf>
    <xf numFmtId="0" fontId="53" fillId="0" borderId="150" xfId="0" applyFont="1" applyBorder="1" applyAlignment="1">
      <alignment horizontal="center" wrapText="1"/>
    </xf>
    <xf numFmtId="0" fontId="54" fillId="13" borderId="78" xfId="0" applyFont="1" applyFill="1" applyBorder="1" applyAlignment="1">
      <alignment horizontal="center"/>
    </xf>
    <xf numFmtId="0" fontId="54" fillId="13" borderId="79" xfId="0" applyFont="1" applyFill="1" applyBorder="1" applyAlignment="1">
      <alignment horizontal="center"/>
    </xf>
    <xf numFmtId="0" fontId="54" fillId="13" borderId="80" xfId="0" applyFont="1" applyFill="1" applyBorder="1" applyAlignment="1">
      <alignment horizontal="center"/>
    </xf>
    <xf numFmtId="0" fontId="53" fillId="18" borderId="0" xfId="0" applyFont="1" applyFill="1" applyAlignment="1">
      <alignment wrapText="1"/>
    </xf>
    <xf numFmtId="0" fontId="55" fillId="4" borderId="79" xfId="0" applyFont="1" applyFill="1" applyBorder="1" applyAlignment="1" applyProtection="1">
      <alignment vertical="center" wrapText="1"/>
      <protection locked="0"/>
    </xf>
    <xf numFmtId="0" fontId="0" fillId="0" borderId="79" xfId="0" applyBorder="1" applyAlignment="1">
      <alignment vertical="center" wrapText="1"/>
    </xf>
    <xf numFmtId="0" fontId="0" fillId="0" borderId="80" xfId="0" applyBorder="1" applyAlignment="1">
      <alignment vertical="center" wrapText="1"/>
    </xf>
    <xf numFmtId="0" fontId="0" fillId="0" borderId="0" xfId="0" applyAlignment="1">
      <alignment vertical="center" wrapText="1"/>
    </xf>
    <xf numFmtId="0" fontId="0" fillId="0" borderId="100" xfId="0" applyBorder="1" applyAlignment="1">
      <alignment vertical="center" wrapText="1"/>
    </xf>
    <xf numFmtId="0" fontId="0" fillId="0" borderId="8" xfId="0" applyBorder="1" applyAlignment="1">
      <alignment vertical="center" wrapText="1"/>
    </xf>
    <xf numFmtId="0" fontId="0" fillId="0" borderId="142" xfId="0" applyBorder="1" applyAlignment="1">
      <alignment vertical="center" wrapText="1"/>
    </xf>
    <xf numFmtId="0" fontId="54" fillId="13" borderId="91" xfId="0" applyFont="1" applyFill="1" applyBorder="1" applyAlignment="1">
      <alignment horizontal="center"/>
    </xf>
    <xf numFmtId="0" fontId="54" fillId="13" borderId="151" xfId="0" applyFont="1" applyFill="1" applyBorder="1" applyAlignment="1">
      <alignment horizontal="center"/>
    </xf>
    <xf numFmtId="0" fontId="54" fillId="13" borderId="152" xfId="0" applyFont="1" applyFill="1" applyBorder="1" applyAlignment="1">
      <alignment horizontal="center"/>
    </xf>
    <xf numFmtId="0" fontId="53" fillId="19" borderId="49" xfId="0" applyFont="1" applyFill="1" applyBorder="1" applyAlignment="1">
      <alignment horizontal="center" vertical="center" wrapText="1"/>
    </xf>
    <xf numFmtId="0" fontId="53" fillId="19" borderId="50" xfId="0" applyFont="1" applyFill="1" applyBorder="1" applyAlignment="1">
      <alignment horizontal="center" vertical="center" wrapText="1"/>
    </xf>
    <xf numFmtId="0" fontId="53" fillId="19" borderId="51" xfId="0" applyFont="1" applyFill="1" applyBorder="1" applyAlignment="1">
      <alignment horizontal="center" vertical="center" wrapText="1"/>
    </xf>
    <xf numFmtId="0" fontId="54" fillId="0" borderId="0" xfId="0" applyFont="1" applyAlignment="1">
      <alignment horizontal="center"/>
    </xf>
    <xf numFmtId="0" fontId="53" fillId="0" borderId="0" xfId="0" applyFont="1" applyAlignment="1">
      <alignment horizontal="center" vertical="center" wrapText="1"/>
    </xf>
    <xf numFmtId="0" fontId="55" fillId="0" borderId="0" xfId="0" applyFont="1" applyAlignment="1">
      <alignment vertical="center" wrapText="1"/>
    </xf>
    <xf numFmtId="0" fontId="55" fillId="0" borderId="0" xfId="0" applyFont="1" applyAlignment="1" applyProtection="1">
      <alignment horizontal="left" wrapText="1"/>
      <protection locked="0"/>
    </xf>
    <xf numFmtId="0" fontId="53" fillId="0" borderId="0" xfId="0" applyFont="1" applyAlignment="1">
      <alignment wrapText="1"/>
    </xf>
    <xf numFmtId="0" fontId="55" fillId="0" borderId="0" xfId="0" applyFont="1" applyAlignment="1">
      <alignment wrapText="1"/>
    </xf>
    <xf numFmtId="0" fontId="53" fillId="0" borderId="140" xfId="0" applyFont="1" applyBorder="1" applyAlignment="1">
      <alignment horizontal="center" vertical="center" wrapText="1"/>
    </xf>
    <xf numFmtId="0" fontId="55" fillId="0" borderId="140" xfId="0" applyFont="1" applyBorder="1" applyAlignment="1">
      <alignment vertical="center" wrapText="1"/>
    </xf>
  </cellXfs>
  <cellStyles count="6">
    <cellStyle name="Besuchter Hyperlink" xfId="1" xr:uid="{00000000-0005-0000-0000-000000000000}"/>
    <cellStyle name="Hyperlink" xfId="2" xr:uid="{00000000-0005-0000-0000-000001000000}"/>
    <cellStyle name="Lien hypertexte" xfId="5" builtinId="8"/>
    <cellStyle name="Milliers" xfId="3" builtinId="3"/>
    <cellStyle name="Normal" xfId="0" builtinId="0"/>
    <cellStyle name="Normal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95250</xdr:rowOff>
    </xdr:from>
    <xdr:to>
      <xdr:col>3</xdr:col>
      <xdr:colOff>19050</xdr:colOff>
      <xdr:row>4</xdr:row>
      <xdr:rowOff>127000</xdr:rowOff>
    </xdr:to>
    <xdr:pic>
      <xdr:nvPicPr>
        <xdr:cNvPr id="1704" name="Image 1" descr="logo_fr_300.jpg">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95250"/>
          <a:ext cx="106045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838200</xdr:colOff>
      <xdr:row>32</xdr:row>
      <xdr:rowOff>107950</xdr:rowOff>
    </xdr:from>
    <xdr:to>
      <xdr:col>5</xdr:col>
      <xdr:colOff>952500</xdr:colOff>
      <xdr:row>33</xdr:row>
      <xdr:rowOff>174625</xdr:rowOff>
    </xdr:to>
    <xdr:sp macro="" textlink="">
      <xdr:nvSpPr>
        <xdr:cNvPr id="7" name="Flèche courbée vers la droite 6">
          <a:extLst>
            <a:ext uri="{FF2B5EF4-FFF2-40B4-BE49-F238E27FC236}">
              <a16:creationId xmlns:a16="http://schemas.microsoft.com/office/drawing/2014/main" id="{00000000-0008-0000-0000-000007000000}"/>
            </a:ext>
          </a:extLst>
        </xdr:cNvPr>
        <xdr:cNvSpPr/>
      </xdr:nvSpPr>
      <xdr:spPr>
        <a:xfrm>
          <a:off x="3914775" y="9734550"/>
          <a:ext cx="114300" cy="257175"/>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fr-CH"/>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75</xdr:row>
          <xdr:rowOff>19050</xdr:rowOff>
        </xdr:from>
        <xdr:to>
          <xdr:col>8</xdr:col>
          <xdr:colOff>1304925</xdr:colOff>
          <xdr:row>76</xdr:row>
          <xdr:rowOff>180975</xdr:rowOff>
        </xdr:to>
        <xdr:sp macro="" textlink="">
          <xdr:nvSpPr>
            <xdr:cNvPr id="1413" name="Object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50800</xdr:colOff>
      <xdr:row>1</xdr:row>
      <xdr:rowOff>44450</xdr:rowOff>
    </xdr:from>
    <xdr:to>
      <xdr:col>2</xdr:col>
      <xdr:colOff>19050</xdr:colOff>
      <xdr:row>4</xdr:row>
      <xdr:rowOff>101600</xdr:rowOff>
    </xdr:to>
    <xdr:pic>
      <xdr:nvPicPr>
        <xdr:cNvPr id="12589" name="Image 1" descr="logo_fr_300.jpg">
          <a:extLst>
            <a:ext uri="{FF2B5EF4-FFF2-40B4-BE49-F238E27FC236}">
              <a16:creationId xmlns:a16="http://schemas.microsoft.com/office/drawing/2014/main" id="{00000000-0008-0000-0100-00002D3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73050"/>
          <a:ext cx="7683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196850</xdr:colOff>
      <xdr:row>0</xdr:row>
      <xdr:rowOff>95250</xdr:rowOff>
    </xdr:from>
    <xdr:to>
      <xdr:col>1</xdr:col>
      <xdr:colOff>222250</xdr:colOff>
      <xdr:row>5</xdr:row>
      <xdr:rowOff>0</xdr:rowOff>
    </xdr:to>
    <xdr:pic>
      <xdr:nvPicPr>
        <xdr:cNvPr id="14514" name="Image 1" descr="logo_fr_300.jpg">
          <a:extLst>
            <a:ext uri="{FF2B5EF4-FFF2-40B4-BE49-F238E27FC236}">
              <a16:creationId xmlns:a16="http://schemas.microsoft.com/office/drawing/2014/main" id="{00000000-0008-0000-0200-0000B23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850" y="95250"/>
          <a:ext cx="1181100" cy="86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22</xdr:row>
          <xdr:rowOff>57150</xdr:rowOff>
        </xdr:from>
        <xdr:to>
          <xdr:col>4</xdr:col>
          <xdr:colOff>638175</xdr:colOff>
          <xdr:row>22</xdr:row>
          <xdr:rowOff>533400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2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158750</xdr:rowOff>
    </xdr:from>
    <xdr:to>
      <xdr:col>2</xdr:col>
      <xdr:colOff>260350</xdr:colOff>
      <xdr:row>5</xdr:row>
      <xdr:rowOff>38100</xdr:rowOff>
    </xdr:to>
    <xdr:pic>
      <xdr:nvPicPr>
        <xdr:cNvPr id="11579" name="Image 1" descr="logo_fr_300.jpg">
          <a:extLst>
            <a:ext uri="{FF2B5EF4-FFF2-40B4-BE49-F238E27FC236}">
              <a16:creationId xmlns:a16="http://schemas.microsoft.com/office/drawing/2014/main" id="{00000000-0008-0000-0400-00003B2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6850" y="158750"/>
          <a:ext cx="102235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j-lste@fr.ch" TargetMode="External"/><Relationship Id="rId6" Type="http://schemas.openxmlformats.org/officeDocument/2006/relationships/image" Target="../media/image1.emf"/><Relationship Id="rId5" Type="http://schemas.openxmlformats.org/officeDocument/2006/relationships/package" Target="../embeddings/Microsoft_Excel_Worksheet.xls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image" Target="../media/image4.emf"/><Relationship Id="rId4" Type="http://schemas.openxmlformats.org/officeDocument/2006/relationships/package" Target="../embeddings/Microsoft_Excel_Worksheet1.xlsx"/></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EQ185"/>
  <sheetViews>
    <sheetView tabSelected="1" showWhiteSpace="0" zoomScaleNormal="100" workbookViewId="0">
      <selection activeCell="E40" sqref="E40:I40"/>
    </sheetView>
  </sheetViews>
  <sheetFormatPr baseColWidth="10" defaultColWidth="11.42578125" defaultRowHeight="15" x14ac:dyDescent="0.25"/>
  <cols>
    <col min="1" max="1" width="2.42578125" style="1" customWidth="1"/>
    <col min="2" max="2" width="10.42578125" style="2" customWidth="1"/>
    <col min="3" max="3" width="4.140625" style="2" customWidth="1"/>
    <col min="4" max="4" width="17.28515625" style="2" customWidth="1"/>
    <col min="5" max="5" width="12.42578125" style="2" customWidth="1"/>
    <col min="6" max="6" width="14.85546875" style="2" customWidth="1"/>
    <col min="7" max="7" width="18.42578125" style="2" customWidth="1"/>
    <col min="8" max="8" width="11.42578125" style="2" customWidth="1"/>
    <col min="9" max="9" width="25.140625" style="2" customWidth="1"/>
    <col min="10" max="10" width="16.140625" style="2" customWidth="1"/>
    <col min="11" max="11" width="11" style="1" customWidth="1"/>
    <col min="12" max="16384" width="11.42578125" style="1"/>
  </cols>
  <sheetData>
    <row r="1" spans="2:10" ht="18" customHeight="1" x14ac:dyDescent="0.25"/>
    <row r="3" spans="2:10" ht="15.75" x14ac:dyDescent="0.25">
      <c r="D3" s="6"/>
      <c r="H3" s="27" t="s">
        <v>39</v>
      </c>
    </row>
    <row r="4" spans="2:10" x14ac:dyDescent="0.25">
      <c r="H4" s="26" t="s">
        <v>38</v>
      </c>
    </row>
    <row r="5" spans="2:10" ht="10.5" customHeight="1" x14ac:dyDescent="0.25"/>
    <row r="6" spans="2:10" ht="8.25" customHeight="1" thickBot="1" x14ac:dyDescent="0.3">
      <c r="E6" s="1"/>
    </row>
    <row r="7" spans="2:10" ht="9.75" customHeight="1" x14ac:dyDescent="0.25">
      <c r="B7" s="7"/>
      <c r="C7" s="7"/>
      <c r="D7" s="7"/>
      <c r="E7" s="7"/>
      <c r="F7" s="7"/>
      <c r="G7" s="7"/>
      <c r="H7" s="7"/>
      <c r="I7" s="7"/>
      <c r="J7" s="7"/>
    </row>
    <row r="8" spans="2:10" ht="18" x14ac:dyDescent="0.25">
      <c r="B8" s="4" t="s">
        <v>216</v>
      </c>
    </row>
    <row r="9" spans="2:10" ht="6" customHeight="1" x14ac:dyDescent="0.25"/>
    <row r="10" spans="2:10" ht="35.25" x14ac:dyDescent="0.5">
      <c r="B10" s="3" t="s">
        <v>42</v>
      </c>
      <c r="J10" s="382">
        <v>2026</v>
      </c>
    </row>
    <row r="11" spans="2:10" x14ac:dyDescent="0.25">
      <c r="B11" s="3" t="s">
        <v>215</v>
      </c>
    </row>
    <row r="12" spans="2:10" x14ac:dyDescent="0.25">
      <c r="B12" s="3" t="s">
        <v>245</v>
      </c>
    </row>
    <row r="13" spans="2:10" ht="6" customHeight="1" x14ac:dyDescent="0.25">
      <c r="B13" s="3"/>
    </row>
    <row r="14" spans="2:10" x14ac:dyDescent="0.25">
      <c r="B14" s="286" t="s">
        <v>168</v>
      </c>
    </row>
    <row r="15" spans="2:10" ht="9" customHeight="1" thickBot="1" x14ac:dyDescent="0.3">
      <c r="C15" s="8"/>
    </row>
    <row r="16" spans="2:10" ht="10.5" customHeight="1" x14ac:dyDescent="0.25">
      <c r="B16" s="412" t="s">
        <v>263</v>
      </c>
      <c r="C16" s="413"/>
      <c r="D16" s="413"/>
      <c r="E16" s="413"/>
      <c r="F16" s="413"/>
      <c r="G16" s="413"/>
      <c r="H16" s="413"/>
      <c r="I16" s="413"/>
      <c r="J16" s="414"/>
    </row>
    <row r="17" spans="2:10" x14ac:dyDescent="0.25">
      <c r="B17" s="415"/>
      <c r="C17" s="416"/>
      <c r="D17" s="416"/>
      <c r="E17" s="416"/>
      <c r="F17" s="416"/>
      <c r="G17" s="416"/>
      <c r="H17" s="416"/>
      <c r="I17" s="416"/>
      <c r="J17" s="417"/>
    </row>
    <row r="18" spans="2:10" x14ac:dyDescent="0.25">
      <c r="B18" s="415"/>
      <c r="C18" s="416"/>
      <c r="D18" s="416"/>
      <c r="E18" s="416"/>
      <c r="F18" s="416"/>
      <c r="G18" s="416"/>
      <c r="H18" s="416"/>
      <c r="I18" s="416"/>
      <c r="J18" s="417"/>
    </row>
    <row r="19" spans="2:10" ht="20.25" customHeight="1" x14ac:dyDescent="0.25">
      <c r="B19" s="415"/>
      <c r="C19" s="416"/>
      <c r="D19" s="416"/>
      <c r="E19" s="416"/>
      <c r="F19" s="416"/>
      <c r="G19" s="416"/>
      <c r="H19" s="416"/>
      <c r="I19" s="416"/>
      <c r="J19" s="417"/>
    </row>
    <row r="20" spans="2:10" x14ac:dyDescent="0.25">
      <c r="B20" s="415"/>
      <c r="C20" s="416"/>
      <c r="D20" s="416"/>
      <c r="E20" s="416"/>
      <c r="F20" s="416"/>
      <c r="G20" s="416"/>
      <c r="H20" s="416"/>
      <c r="I20" s="416"/>
      <c r="J20" s="417"/>
    </row>
    <row r="21" spans="2:10" x14ac:dyDescent="0.25">
      <c r="B21" s="415"/>
      <c r="C21" s="416"/>
      <c r="D21" s="416"/>
      <c r="E21" s="416"/>
      <c r="F21" s="416"/>
      <c r="G21" s="416"/>
      <c r="H21" s="416"/>
      <c r="I21" s="416"/>
      <c r="J21" s="417"/>
    </row>
    <row r="22" spans="2:10" ht="20.25" customHeight="1" x14ac:dyDescent="0.25">
      <c r="B22" s="415"/>
      <c r="C22" s="416"/>
      <c r="D22" s="416"/>
      <c r="E22" s="416"/>
      <c r="F22" s="416"/>
      <c r="G22" s="416"/>
      <c r="H22" s="416"/>
      <c r="I22" s="416"/>
      <c r="J22" s="417"/>
    </row>
    <row r="23" spans="2:10" x14ac:dyDescent="0.25">
      <c r="B23" s="415"/>
      <c r="C23" s="416"/>
      <c r="D23" s="416"/>
      <c r="E23" s="416"/>
      <c r="F23" s="416"/>
      <c r="G23" s="416"/>
      <c r="H23" s="416"/>
      <c r="I23" s="416"/>
      <c r="J23" s="417"/>
    </row>
    <row r="24" spans="2:10" x14ac:dyDescent="0.25">
      <c r="B24" s="415"/>
      <c r="C24" s="416"/>
      <c r="D24" s="416"/>
      <c r="E24" s="416"/>
      <c r="F24" s="416"/>
      <c r="G24" s="416"/>
      <c r="H24" s="416"/>
      <c r="I24" s="416"/>
      <c r="J24" s="417"/>
    </row>
    <row r="25" spans="2:10" x14ac:dyDescent="0.25">
      <c r="B25" s="415"/>
      <c r="C25" s="416"/>
      <c r="D25" s="416"/>
      <c r="E25" s="416"/>
      <c r="F25" s="416"/>
      <c r="G25" s="416"/>
      <c r="H25" s="416"/>
      <c r="I25" s="416"/>
      <c r="J25" s="417"/>
    </row>
    <row r="26" spans="2:10" x14ac:dyDescent="0.25">
      <c r="B26" s="415"/>
      <c r="C26" s="416"/>
      <c r="D26" s="416"/>
      <c r="E26" s="416"/>
      <c r="F26" s="416"/>
      <c r="G26" s="416"/>
      <c r="H26" s="416"/>
      <c r="I26" s="416"/>
      <c r="J26" s="417"/>
    </row>
    <row r="27" spans="2:10" ht="22.5" customHeight="1" x14ac:dyDescent="0.25">
      <c r="B27" s="415"/>
      <c r="C27" s="416"/>
      <c r="D27" s="416"/>
      <c r="E27" s="416"/>
      <c r="F27" s="416"/>
      <c r="G27" s="416"/>
      <c r="H27" s="416"/>
      <c r="I27" s="416"/>
      <c r="J27" s="417"/>
    </row>
    <row r="28" spans="2:10" x14ac:dyDescent="0.25">
      <c r="B28" s="415"/>
      <c r="C28" s="416"/>
      <c r="D28" s="416"/>
      <c r="E28" s="416"/>
      <c r="F28" s="416"/>
      <c r="G28" s="416"/>
      <c r="H28" s="416"/>
      <c r="I28" s="416"/>
      <c r="J28" s="417"/>
    </row>
    <row r="29" spans="2:10" ht="23.25" customHeight="1" x14ac:dyDescent="0.25">
      <c r="B29" s="415"/>
      <c r="C29" s="416"/>
      <c r="D29" s="416"/>
      <c r="E29" s="416"/>
      <c r="F29" s="416"/>
      <c r="G29" s="416"/>
      <c r="H29" s="416"/>
      <c r="I29" s="416"/>
      <c r="J29" s="417"/>
    </row>
    <row r="30" spans="2:10" ht="36" customHeight="1" x14ac:dyDescent="0.25">
      <c r="B30" s="415"/>
      <c r="C30" s="416"/>
      <c r="D30" s="416"/>
      <c r="E30" s="416"/>
      <c r="F30" s="416"/>
      <c r="G30" s="416"/>
      <c r="H30" s="416"/>
      <c r="I30" s="416"/>
      <c r="J30" s="417"/>
    </row>
    <row r="31" spans="2:10" ht="298.5" customHeight="1" thickBot="1" x14ac:dyDescent="0.3">
      <c r="B31" s="418"/>
      <c r="C31" s="419"/>
      <c r="D31" s="419"/>
      <c r="E31" s="419"/>
      <c r="F31" s="419"/>
      <c r="G31" s="419"/>
      <c r="H31" s="419"/>
      <c r="I31" s="419"/>
      <c r="J31" s="420"/>
    </row>
    <row r="32" spans="2:10" ht="12.75" customHeight="1" x14ac:dyDescent="0.25">
      <c r="B32" s="1"/>
      <c r="C32" s="1"/>
      <c r="D32" s="1"/>
      <c r="E32" s="1"/>
      <c r="F32" s="1"/>
      <c r="G32" s="1"/>
      <c r="H32" s="1"/>
      <c r="I32" s="1"/>
      <c r="J32" s="1"/>
    </row>
    <row r="33" spans="1:79" x14ac:dyDescent="0.25">
      <c r="A33" s="15"/>
      <c r="B33" s="22" t="s">
        <v>107</v>
      </c>
      <c r="C33" s="16"/>
      <c r="D33" s="19"/>
      <c r="E33" s="15"/>
      <c r="F33" s="1"/>
      <c r="G33" s="170"/>
      <c r="H33" s="1"/>
      <c r="I33" s="170"/>
      <c r="J33" s="20" t="s">
        <v>23</v>
      </c>
      <c r="K33" s="15"/>
      <c r="L33" s="2"/>
      <c r="M33" s="15"/>
      <c r="N33" s="19"/>
    </row>
    <row r="34" spans="1:79" ht="16.5" customHeight="1" x14ac:dyDescent="0.25">
      <c r="A34" s="15"/>
      <c r="B34" s="22"/>
      <c r="C34" s="16"/>
      <c r="D34" s="19"/>
      <c r="E34" s="15"/>
      <c r="F34" s="1"/>
      <c r="G34" s="281" t="s">
        <v>211</v>
      </c>
      <c r="H34" s="1"/>
      <c r="I34" s="9"/>
      <c r="J34" s="20"/>
      <c r="K34" s="15"/>
      <c r="L34" s="2"/>
      <c r="M34" s="15"/>
      <c r="N34" s="19"/>
    </row>
    <row r="35" spans="1:79" s="9" customFormat="1" ht="15" customHeight="1" x14ac:dyDescent="0.2">
      <c r="B35" s="280" t="s">
        <v>253</v>
      </c>
    </row>
    <row r="36" spans="1:79" s="2" customFormat="1" ht="9.75" customHeight="1" x14ac:dyDescent="0.2">
      <c r="B36" s="280" t="s">
        <v>210</v>
      </c>
      <c r="C36" s="9"/>
      <c r="D36" s="9"/>
      <c r="E36" s="9"/>
      <c r="F36" s="9"/>
      <c r="G36" s="9"/>
      <c r="H36" s="9"/>
      <c r="I36" s="9"/>
      <c r="J36" s="9"/>
    </row>
    <row r="37" spans="1:79" ht="21.75" customHeight="1" x14ac:dyDescent="0.25">
      <c r="B37" s="40" t="s">
        <v>0</v>
      </c>
      <c r="C37" s="9"/>
      <c r="D37" s="9"/>
      <c r="E37" s="9"/>
      <c r="F37" s="9"/>
      <c r="G37" s="9"/>
      <c r="H37" s="9"/>
      <c r="I37" s="9"/>
      <c r="J37" s="9"/>
    </row>
    <row r="38" spans="1:79" ht="21.75" customHeight="1" thickBot="1" x14ac:dyDescent="0.3">
      <c r="B38" s="5" t="s">
        <v>5</v>
      </c>
    </row>
    <row r="39" spans="1:79" s="10" customFormat="1" ht="16.5" thickTop="1" thickBot="1" x14ac:dyDescent="0.3">
      <c r="B39" s="13" t="s">
        <v>1</v>
      </c>
      <c r="C39" s="11"/>
      <c r="D39" s="11"/>
      <c r="E39" s="389"/>
      <c r="F39" s="390"/>
      <c r="G39" s="390"/>
      <c r="H39" s="390"/>
      <c r="I39" s="391"/>
      <c r="J39" s="12"/>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row>
    <row r="40" spans="1:79" s="10" customFormat="1" ht="16.5" thickTop="1" thickBot="1" x14ac:dyDescent="0.3">
      <c r="B40" s="13" t="s">
        <v>2</v>
      </c>
      <c r="C40" s="11"/>
      <c r="D40" s="11"/>
      <c r="E40" s="389"/>
      <c r="F40" s="390"/>
      <c r="G40" s="390"/>
      <c r="H40" s="390"/>
      <c r="I40" s="391"/>
      <c r="J40" s="12"/>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row>
    <row r="41" spans="1:79" s="10" customFormat="1" ht="16.5" thickTop="1" thickBot="1" x14ac:dyDescent="0.3">
      <c r="B41" s="13" t="s">
        <v>3</v>
      </c>
      <c r="C41" s="11"/>
      <c r="D41" s="11"/>
      <c r="E41" s="389"/>
      <c r="F41" s="390"/>
      <c r="G41" s="390"/>
      <c r="H41" s="390"/>
      <c r="I41" s="391"/>
      <c r="J41" s="12"/>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row>
    <row r="42" spans="1:79" s="10" customFormat="1" ht="16.5" thickTop="1" thickBot="1" x14ac:dyDescent="0.3">
      <c r="B42" s="13" t="s">
        <v>4</v>
      </c>
      <c r="C42" s="11"/>
      <c r="D42" s="11"/>
      <c r="E42" s="389"/>
      <c r="F42" s="390"/>
      <c r="G42" s="390"/>
      <c r="H42" s="390"/>
      <c r="I42" s="391"/>
      <c r="J42" s="1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row>
    <row r="43" spans="1:79" s="10" customFormat="1" ht="16.5" thickTop="1" thickBot="1" x14ac:dyDescent="0.3">
      <c r="B43" s="13" t="s">
        <v>117</v>
      </c>
      <c r="C43" s="11"/>
      <c r="D43" s="11"/>
      <c r="E43" s="389"/>
      <c r="F43" s="390"/>
      <c r="G43" s="390"/>
      <c r="H43" s="390"/>
      <c r="I43" s="391"/>
      <c r="J43" s="1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row>
    <row r="44" spans="1:79" s="10" customFormat="1" ht="16.5" thickTop="1" thickBot="1" x14ac:dyDescent="0.3">
      <c r="B44" s="13" t="s">
        <v>10</v>
      </c>
      <c r="C44" s="11"/>
      <c r="D44" s="11"/>
      <c r="E44" s="389"/>
      <c r="F44" s="390"/>
      <c r="G44" s="390"/>
      <c r="H44" s="390"/>
      <c r="I44" s="391"/>
      <c r="J44" s="1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row>
    <row r="45" spans="1:79" s="10" customFormat="1" ht="16.5" thickTop="1" thickBot="1" x14ac:dyDescent="0.3">
      <c r="B45" s="13" t="s">
        <v>6</v>
      </c>
      <c r="C45" s="11"/>
      <c r="D45" s="11"/>
      <c r="E45" s="389"/>
      <c r="F45" s="390"/>
      <c r="G45" s="390"/>
      <c r="H45" s="390"/>
      <c r="I45" s="391"/>
      <c r="J45" s="12"/>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1:79" s="10" customFormat="1" ht="16.5" thickTop="1" thickBot="1" x14ac:dyDescent="0.3">
      <c r="B46" s="13" t="s">
        <v>7</v>
      </c>
      <c r="C46" s="11"/>
      <c r="D46" s="11"/>
      <c r="E46" s="389"/>
      <c r="F46" s="390"/>
      <c r="G46" s="390"/>
      <c r="H46" s="390"/>
      <c r="I46" s="391"/>
      <c r="J46" s="12"/>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row>
    <row r="47" spans="1:79" s="10" customFormat="1" ht="16.5" thickTop="1" thickBot="1" x14ac:dyDescent="0.3">
      <c r="B47" s="13"/>
      <c r="C47" s="11"/>
      <c r="D47" s="11"/>
      <c r="E47" s="172"/>
      <c r="F47" s="172"/>
      <c r="G47" s="172"/>
      <c r="H47" s="172"/>
      <c r="I47" s="172"/>
      <c r="J47" s="125"/>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row>
    <row r="48" spans="1:79" s="10" customFormat="1" ht="16.5" customHeight="1" thickTop="1" thickBot="1" x14ac:dyDescent="0.3">
      <c r="B48" s="129" t="s">
        <v>101</v>
      </c>
      <c r="C48" s="130"/>
      <c r="D48" s="130"/>
      <c r="E48" s="171"/>
      <c r="F48" s="171"/>
      <c r="G48" s="171"/>
      <c r="H48" s="171"/>
      <c r="I48" s="171"/>
      <c r="J48" s="99"/>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2:10" ht="16.5" customHeight="1" thickTop="1" thickBot="1" x14ac:dyDescent="0.3">
      <c r="B49" s="131" t="s">
        <v>99</v>
      </c>
      <c r="C49" s="132"/>
      <c r="D49" s="130"/>
      <c r="E49" s="389"/>
      <c r="F49" s="421"/>
      <c r="G49" s="421"/>
      <c r="H49" s="421"/>
      <c r="I49" s="422"/>
      <c r="J49" s="99"/>
    </row>
    <row r="50" spans="2:10" ht="16.5" customHeight="1" thickTop="1" thickBot="1" x14ac:dyDescent="0.3">
      <c r="B50" s="131" t="s">
        <v>2</v>
      </c>
      <c r="C50" s="132"/>
      <c r="D50" s="130"/>
      <c r="E50" s="389"/>
      <c r="F50" s="390"/>
      <c r="G50" s="390"/>
      <c r="H50" s="390"/>
      <c r="I50" s="391"/>
      <c r="J50" s="99"/>
    </row>
    <row r="51" spans="2:10" ht="16.5" thickTop="1" thickBot="1" x14ac:dyDescent="0.3">
      <c r="B51" s="131" t="s">
        <v>3</v>
      </c>
      <c r="C51" s="132"/>
      <c r="D51" s="130"/>
      <c r="E51" s="407"/>
      <c r="F51" s="410"/>
      <c r="G51" s="410"/>
      <c r="H51" s="410"/>
      <c r="I51" s="411"/>
      <c r="J51" s="99"/>
    </row>
    <row r="52" spans="2:10" ht="16.5" thickTop="1" thickBot="1" x14ac:dyDescent="0.3">
      <c r="B52" s="131" t="s">
        <v>4</v>
      </c>
      <c r="C52" s="132"/>
      <c r="D52" s="130"/>
      <c r="E52" s="389"/>
      <c r="F52" s="390"/>
      <c r="G52" s="390"/>
      <c r="H52" s="390"/>
      <c r="I52" s="391"/>
      <c r="J52" s="99"/>
    </row>
    <row r="53" spans="2:10" ht="16.5" thickTop="1" thickBot="1" x14ac:dyDescent="0.3">
      <c r="B53" s="131" t="s">
        <v>100</v>
      </c>
      <c r="C53" s="132"/>
      <c r="D53" s="132"/>
      <c r="E53" s="407"/>
      <c r="F53" s="408"/>
      <c r="G53" s="408"/>
      <c r="H53" s="408"/>
      <c r="I53" s="409"/>
      <c r="J53" s="46"/>
    </row>
    <row r="54" spans="2:10" ht="9" customHeight="1" thickTop="1" thickBot="1" x14ac:dyDescent="0.3">
      <c r="B54" s="13"/>
      <c r="E54" s="171"/>
      <c r="F54" s="171"/>
      <c r="G54" s="171"/>
      <c r="H54" s="171"/>
      <c r="I54" s="171"/>
    </row>
    <row r="55" spans="2:10" ht="16.5" thickTop="1" thickBot="1" x14ac:dyDescent="0.3">
      <c r="B55" s="14" t="s">
        <v>258</v>
      </c>
      <c r="C55" s="3"/>
      <c r="E55" s="171"/>
      <c r="F55" s="171"/>
      <c r="G55" s="171"/>
      <c r="H55" s="171"/>
      <c r="I55" s="171"/>
      <c r="J55" s="46"/>
    </row>
    <row r="56" spans="2:10" ht="16.5" thickTop="1" thickBot="1" x14ac:dyDescent="0.3">
      <c r="B56" s="8" t="s">
        <v>9</v>
      </c>
      <c r="C56" s="1"/>
      <c r="E56" s="389"/>
      <c r="F56" s="390"/>
      <c r="G56" s="390"/>
      <c r="H56" s="390"/>
      <c r="I56" s="391"/>
    </row>
    <row r="57" spans="2:10" ht="16.5" thickTop="1" thickBot="1" x14ac:dyDescent="0.3">
      <c r="B57" s="8" t="s">
        <v>10</v>
      </c>
      <c r="E57" s="392"/>
      <c r="F57" s="393"/>
      <c r="G57" s="393"/>
      <c r="H57" s="393"/>
      <c r="I57" s="394"/>
    </row>
    <row r="58" spans="2:10" ht="16.5" thickTop="1" thickBot="1" x14ac:dyDescent="0.3">
      <c r="B58" s="8" t="s">
        <v>11</v>
      </c>
      <c r="E58" s="392"/>
      <c r="F58" s="393"/>
      <c r="G58" s="393"/>
      <c r="H58" s="393"/>
      <c r="I58" s="394"/>
    </row>
    <row r="59" spans="2:10" ht="9.75" customHeight="1" thickTop="1" thickBot="1" x14ac:dyDescent="0.3"/>
    <row r="60" spans="2:10" ht="18.75" customHeight="1" thickTop="1" thickBot="1" x14ac:dyDescent="0.3">
      <c r="B60" s="14" t="s">
        <v>44</v>
      </c>
    </row>
    <row r="61" spans="2:10" ht="15.75" thickTop="1" x14ac:dyDescent="0.25">
      <c r="B61" s="8" t="s">
        <v>153</v>
      </c>
    </row>
    <row r="62" spans="2:10" ht="10.5" customHeight="1" x14ac:dyDescent="0.25"/>
    <row r="63" spans="2:10" x14ac:dyDescent="0.25">
      <c r="B63" s="8" t="s">
        <v>12</v>
      </c>
      <c r="C63" s="173"/>
      <c r="E63" s="8" t="s">
        <v>13</v>
      </c>
      <c r="F63" s="1"/>
      <c r="G63" s="175"/>
      <c r="H63" s="176"/>
      <c r="I63" s="176"/>
    </row>
    <row r="64" spans="2:10" ht="13.5" customHeight="1" x14ac:dyDescent="0.25">
      <c r="C64" s="174"/>
      <c r="G64" s="176"/>
      <c r="H64" s="176"/>
      <c r="I64" s="176"/>
    </row>
    <row r="65" spans="1:79" s="8" customFormat="1" x14ac:dyDescent="0.25">
      <c r="B65" s="8" t="s">
        <v>14</v>
      </c>
      <c r="C65" s="173"/>
      <c r="E65" s="8" t="s">
        <v>15</v>
      </c>
      <c r="G65" s="175"/>
      <c r="H65" s="176"/>
      <c r="I65" s="176"/>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s="8" customFormat="1" ht="10.5" customHeight="1" x14ac:dyDescent="0.25">
      <c r="G66" s="176"/>
      <c r="H66" s="176"/>
      <c r="I66" s="176"/>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s="8" customFormat="1" x14ac:dyDescent="0.25">
      <c r="E67" s="8" t="s">
        <v>16</v>
      </c>
      <c r="G67" s="395"/>
      <c r="H67" s="396"/>
      <c r="I67" s="397"/>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row>
    <row r="68" spans="1:79" s="8" customFormat="1" x14ac:dyDescent="0.25">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row>
    <row r="69" spans="1:79" s="8" customFormat="1" ht="12.75" x14ac:dyDescent="0.2"/>
    <row r="70" spans="1:79" s="8" customFormat="1" ht="12.75" x14ac:dyDescent="0.2"/>
    <row r="71" spans="1:79" ht="15" customHeight="1" x14ac:dyDescent="0.25">
      <c r="A71" s="15"/>
      <c r="B71" s="41" t="s">
        <v>47</v>
      </c>
      <c r="C71" s="16"/>
      <c r="D71" s="18"/>
      <c r="E71" s="18"/>
      <c r="F71" s="18"/>
      <c r="G71" s="18"/>
      <c r="H71" s="18"/>
      <c r="I71" s="18"/>
      <c r="J71" s="18"/>
      <c r="K71" s="18"/>
      <c r="L71" s="2"/>
      <c r="M71" s="18"/>
      <c r="N71" s="21"/>
    </row>
    <row r="72" spans="1:79" ht="25.5" customHeight="1" x14ac:dyDescent="0.25">
      <c r="A72" s="15"/>
      <c r="B72" s="22" t="s">
        <v>48</v>
      </c>
      <c r="C72" s="22"/>
      <c r="D72" s="19"/>
      <c r="E72" s="15"/>
      <c r="F72" s="19"/>
      <c r="G72" s="15"/>
      <c r="H72" s="19"/>
      <c r="I72" s="16"/>
      <c r="J72" s="19"/>
      <c r="K72" s="15"/>
      <c r="L72" s="2"/>
      <c r="M72" s="15"/>
      <c r="N72" s="19"/>
    </row>
    <row r="73" spans="1:79" ht="10.5" customHeight="1" x14ac:dyDescent="0.25">
      <c r="A73" s="15"/>
      <c r="B73" s="16"/>
      <c r="C73" s="16"/>
      <c r="D73" s="15"/>
      <c r="E73" s="15"/>
      <c r="F73" s="15"/>
      <c r="G73" s="15"/>
      <c r="H73" s="15"/>
      <c r="I73" s="16"/>
      <c r="J73" s="15"/>
      <c r="K73" s="15"/>
      <c r="L73" s="2"/>
      <c r="M73" s="15"/>
      <c r="N73" s="15"/>
    </row>
    <row r="74" spans="1:79" ht="28.5" customHeight="1" x14ac:dyDescent="0.25">
      <c r="A74" s="15"/>
      <c r="B74" s="16"/>
      <c r="C74" s="16"/>
      <c r="D74" s="15" t="s">
        <v>33</v>
      </c>
      <c r="E74" s="15" t="s">
        <v>34</v>
      </c>
      <c r="F74" s="47" t="s">
        <v>170</v>
      </c>
      <c r="G74" s="15"/>
      <c r="H74" s="15"/>
      <c r="I74" s="16"/>
      <c r="J74" s="1"/>
      <c r="K74" s="15"/>
      <c r="L74" s="2"/>
      <c r="M74" s="15"/>
      <c r="N74" s="15"/>
    </row>
    <row r="75" spans="1:79" ht="15.75" thickBot="1" x14ac:dyDescent="0.3">
      <c r="A75" s="15"/>
      <c r="B75" s="16" t="s">
        <v>28</v>
      </c>
      <c r="C75" s="16"/>
      <c r="D75" s="211"/>
      <c r="E75" s="212"/>
      <c r="F75" s="213"/>
      <c r="G75" s="282" t="s">
        <v>212</v>
      </c>
      <c r="H75" s="15"/>
      <c r="I75" s="15"/>
      <c r="J75" s="15"/>
      <c r="K75" s="15"/>
      <c r="L75" s="19"/>
      <c r="M75" s="15"/>
      <c r="N75" s="19"/>
    </row>
    <row r="76" spans="1:79" ht="15.75" thickBot="1" x14ac:dyDescent="0.3">
      <c r="A76" s="15"/>
      <c r="B76" s="16" t="s">
        <v>29</v>
      </c>
      <c r="C76" s="16"/>
      <c r="D76" s="211"/>
      <c r="E76" s="212"/>
      <c r="F76" s="214"/>
      <c r="G76" s="25"/>
      <c r="H76" s="15"/>
      <c r="I76" s="15"/>
      <c r="J76" s="15"/>
      <c r="K76" s="15"/>
      <c r="L76" s="19"/>
      <c r="M76" s="15"/>
      <c r="N76" s="19"/>
    </row>
    <row r="77" spans="1:79" ht="15.75" thickBot="1" x14ac:dyDescent="0.3">
      <c r="A77" s="15"/>
      <c r="B77" s="16" t="s">
        <v>30</v>
      </c>
      <c r="C77" s="16"/>
      <c r="D77" s="211"/>
      <c r="E77" s="212"/>
      <c r="F77" s="214"/>
      <c r="G77" s="25"/>
      <c r="H77" s="15"/>
      <c r="I77" s="15"/>
      <c r="J77" s="15"/>
      <c r="K77" s="16"/>
      <c r="L77" s="19"/>
      <c r="M77" s="15"/>
      <c r="N77" s="19"/>
    </row>
    <row r="78" spans="1:79" ht="15.75" thickBot="1" x14ac:dyDescent="0.3">
      <c r="A78" s="15"/>
      <c r="B78" s="16" t="s">
        <v>31</v>
      </c>
      <c r="C78" s="16"/>
      <c r="D78" s="211"/>
      <c r="E78" s="212"/>
      <c r="F78" s="214"/>
      <c r="G78" s="25"/>
      <c r="H78" s="15"/>
      <c r="I78" s="15"/>
      <c r="J78" s="15"/>
      <c r="K78" s="16"/>
      <c r="L78" s="19"/>
      <c r="M78" s="15"/>
      <c r="N78" s="19"/>
    </row>
    <row r="79" spans="1:79" ht="15.75" thickBot="1" x14ac:dyDescent="0.3">
      <c r="A79" s="15"/>
      <c r="B79" s="16" t="s">
        <v>32</v>
      </c>
      <c r="C79" s="16"/>
      <c r="D79" s="211"/>
      <c r="E79" s="212"/>
      <c r="F79" s="214"/>
      <c r="G79" s="25"/>
      <c r="H79" s="15"/>
      <c r="I79" s="15"/>
      <c r="J79" s="15"/>
      <c r="K79" s="16"/>
      <c r="L79" s="19"/>
      <c r="M79" s="15"/>
      <c r="N79" s="19"/>
    </row>
    <row r="80" spans="1:79" ht="15.75" thickBot="1" x14ac:dyDescent="0.3">
      <c r="A80" s="15"/>
      <c r="B80" s="8" t="s">
        <v>173</v>
      </c>
      <c r="C80" s="23"/>
      <c r="D80" s="19"/>
      <c r="E80" s="15"/>
      <c r="F80" s="222">
        <f>SUM(F75:F79)</f>
        <v>0</v>
      </c>
      <c r="G80" s="1"/>
      <c r="H80" s="1"/>
      <c r="I80" s="15"/>
      <c r="J80" s="43"/>
      <c r="K80" s="16"/>
      <c r="L80" s="19"/>
      <c r="M80" s="15"/>
      <c r="N80" s="19"/>
    </row>
    <row r="81" spans="1:14" ht="15.75" thickBot="1" x14ac:dyDescent="0.3">
      <c r="A81" s="15"/>
      <c r="B81" s="221" t="s">
        <v>171</v>
      </c>
      <c r="C81" s="1"/>
      <c r="D81" s="1"/>
      <c r="E81" s="15"/>
      <c r="F81" s="223" t="e">
        <f>AVERAGE(F75:F79)</f>
        <v>#DIV/0!</v>
      </c>
      <c r="G81" s="1"/>
      <c r="H81" s="1"/>
      <c r="I81" s="15"/>
      <c r="J81" s="43"/>
      <c r="K81" s="16"/>
      <c r="L81" s="19"/>
      <c r="M81" s="15"/>
      <c r="N81" s="19"/>
    </row>
    <row r="82" spans="1:14" ht="15.75" thickBot="1" x14ac:dyDescent="0.3">
      <c r="A82" s="15"/>
      <c r="B82" s="8" t="s">
        <v>172</v>
      </c>
      <c r="C82" s="1"/>
      <c r="D82" s="1"/>
      <c r="E82" s="15"/>
      <c r="F82" s="222" t="e">
        <f>F81/2</f>
        <v>#DIV/0!</v>
      </c>
      <c r="G82" s="1"/>
      <c r="H82" s="1"/>
      <c r="I82" s="15"/>
      <c r="J82" s="43"/>
      <c r="K82" s="16"/>
      <c r="L82" s="19"/>
      <c r="M82" s="15"/>
      <c r="N82" s="19"/>
    </row>
    <row r="83" spans="1:14" ht="18" customHeight="1" x14ac:dyDescent="0.25">
      <c r="B83" s="8"/>
      <c r="C83" s="8"/>
      <c r="D83" s="1"/>
      <c r="E83" s="8"/>
      <c r="F83" s="8"/>
      <c r="G83" s="8"/>
      <c r="H83" s="1"/>
      <c r="I83" s="1"/>
      <c r="J83" s="15"/>
    </row>
    <row r="84" spans="1:14" ht="19.5" customHeight="1" thickBot="1" x14ac:dyDescent="0.3">
      <c r="B84" s="5" t="s">
        <v>207</v>
      </c>
      <c r="C84" s="8"/>
      <c r="D84" s="8"/>
      <c r="F84" s="186"/>
      <c r="G84" s="1"/>
      <c r="H84" s="1"/>
      <c r="I84" s="1"/>
      <c r="J84" s="1"/>
    </row>
    <row r="85" spans="1:14" ht="15" customHeight="1" x14ac:dyDescent="0.25">
      <c r="B85" s="5"/>
      <c r="C85" s="8"/>
      <c r="D85" s="8"/>
      <c r="F85" s="1"/>
      <c r="G85" s="1"/>
      <c r="H85" s="1"/>
      <c r="I85" s="1"/>
      <c r="J85" s="1"/>
    </row>
    <row r="86" spans="1:14" x14ac:dyDescent="0.25">
      <c r="B86" s="5" t="s">
        <v>49</v>
      </c>
      <c r="C86" s="8"/>
      <c r="D86" s="8"/>
      <c r="I86" s="1"/>
      <c r="J86" s="15"/>
    </row>
    <row r="87" spans="1:14" x14ac:dyDescent="0.25">
      <c r="B87" s="5"/>
      <c r="C87" s="8"/>
      <c r="D87" s="8"/>
      <c r="I87" s="1"/>
      <c r="J87" s="15"/>
    </row>
    <row r="88" spans="1:14" ht="17.25" customHeight="1" x14ac:dyDescent="0.25">
      <c r="B88" s="8" t="s">
        <v>55</v>
      </c>
      <c r="C88" s="8"/>
      <c r="D88" s="1"/>
      <c r="F88" s="1"/>
      <c r="G88" s="177"/>
      <c r="H88" s="1"/>
      <c r="I88" s="1"/>
      <c r="J88" s="1"/>
    </row>
    <row r="89" spans="1:14" ht="16.5" customHeight="1" thickBot="1" x14ac:dyDescent="0.3">
      <c r="B89" s="8" t="s">
        <v>17</v>
      </c>
      <c r="C89" s="8"/>
      <c r="D89" s="1"/>
      <c r="G89" s="178"/>
      <c r="I89" s="1"/>
      <c r="J89" s="1"/>
    </row>
    <row r="90" spans="1:14" ht="15.75" customHeight="1" thickBot="1" x14ac:dyDescent="0.3">
      <c r="B90" s="1"/>
      <c r="D90" s="8" t="s">
        <v>53</v>
      </c>
      <c r="E90" s="8"/>
      <c r="G90" s="179"/>
      <c r="I90" s="1"/>
      <c r="J90" s="1"/>
    </row>
    <row r="91" spans="1:14" ht="17.25" customHeight="1" thickBot="1" x14ac:dyDescent="0.3">
      <c r="B91" s="8"/>
      <c r="C91" s="1"/>
      <c r="D91" s="8" t="s">
        <v>54</v>
      </c>
      <c r="E91" s="8"/>
      <c r="G91" s="179"/>
      <c r="I91" s="1"/>
      <c r="J91" s="1"/>
    </row>
    <row r="92" spans="1:14" ht="6" customHeight="1" x14ac:dyDescent="0.25">
      <c r="B92" s="8"/>
      <c r="C92" s="8"/>
      <c r="E92" s="8"/>
      <c r="G92" s="180"/>
      <c r="I92" s="1"/>
      <c r="J92" s="1"/>
    </row>
    <row r="93" spans="1:14" ht="23.25" customHeight="1" x14ac:dyDescent="0.25">
      <c r="A93" s="15"/>
      <c r="B93" s="41" t="s">
        <v>46</v>
      </c>
      <c r="C93" s="16"/>
      <c r="D93" s="18"/>
      <c r="E93" s="48"/>
      <c r="F93" s="18"/>
      <c r="G93" s="181"/>
      <c r="H93" s="18"/>
      <c r="I93" s="1"/>
      <c r="J93" s="1"/>
      <c r="K93" s="18"/>
      <c r="L93" s="2"/>
      <c r="M93" s="18"/>
      <c r="N93" s="21"/>
    </row>
    <row r="94" spans="1:14" x14ac:dyDescent="0.25">
      <c r="B94" s="5"/>
      <c r="C94" s="8"/>
      <c r="D94" s="8"/>
      <c r="E94" s="45"/>
      <c r="I94" s="1"/>
      <c r="J94" s="1"/>
    </row>
    <row r="95" spans="1:14" ht="15" customHeight="1" x14ac:dyDescent="0.25">
      <c r="B95" s="5" t="s">
        <v>56</v>
      </c>
      <c r="C95" s="8"/>
      <c r="D95" s="8"/>
      <c r="E95" s="177"/>
      <c r="G95" s="69" t="s">
        <v>252</v>
      </c>
      <c r="H95" s="1"/>
      <c r="I95" s="1"/>
      <c r="J95" s="1"/>
    </row>
    <row r="96" spans="1:14" ht="15" customHeight="1" x14ac:dyDescent="0.25">
      <c r="B96" s="5"/>
      <c r="C96" s="8"/>
      <c r="D96" s="8"/>
      <c r="E96" s="8"/>
      <c r="G96" s="69"/>
      <c r="H96" s="1"/>
      <c r="I96" s="1"/>
      <c r="J96" s="1"/>
    </row>
    <row r="97" spans="1:79" ht="17.25" x14ac:dyDescent="0.25">
      <c r="B97" s="41" t="s">
        <v>35</v>
      </c>
      <c r="C97" s="8"/>
      <c r="D97" s="1"/>
      <c r="E97" s="8"/>
      <c r="F97" s="8"/>
      <c r="I97" s="8"/>
      <c r="J97" s="8"/>
    </row>
    <row r="98" spans="1:79" ht="12.75" customHeight="1" x14ac:dyDescent="0.25">
      <c r="B98" s="17"/>
      <c r="C98" s="8"/>
      <c r="D98" s="1"/>
      <c r="E98" s="8"/>
      <c r="F98" s="8"/>
      <c r="I98" s="15"/>
      <c r="J98" s="15"/>
    </row>
    <row r="99" spans="1:79" x14ac:dyDescent="0.25">
      <c r="A99" s="15"/>
      <c r="B99" s="22" t="s">
        <v>110</v>
      </c>
      <c r="C99" s="183"/>
      <c r="D99" s="19"/>
      <c r="E99" s="15"/>
      <c r="F99" s="8"/>
      <c r="G99" s="8"/>
      <c r="H99" s="15"/>
      <c r="I99" s="15"/>
      <c r="J99" s="15"/>
      <c r="K99" s="16"/>
      <c r="L99" s="19"/>
      <c r="M99" s="15"/>
      <c r="N99" s="19"/>
      <c r="O99" s="15"/>
    </row>
    <row r="100" spans="1:79" ht="15" customHeight="1" x14ac:dyDescent="0.25">
      <c r="A100" s="15"/>
      <c r="B100" s="24" t="s">
        <v>111</v>
      </c>
      <c r="C100" s="183"/>
      <c r="D100" s="19"/>
      <c r="E100" s="15"/>
      <c r="F100" s="8"/>
      <c r="G100" s="8"/>
      <c r="H100" s="15"/>
      <c r="I100" s="15"/>
      <c r="J100" s="15"/>
      <c r="K100" s="16"/>
      <c r="L100" s="19"/>
      <c r="M100" s="15"/>
      <c r="N100" s="19"/>
      <c r="O100" s="15"/>
    </row>
    <row r="101" spans="1:79" x14ac:dyDescent="0.25">
      <c r="A101" s="15"/>
      <c r="B101" s="16"/>
      <c r="C101" s="182"/>
      <c r="D101" s="19" t="s">
        <v>37</v>
      </c>
      <c r="E101" s="15"/>
      <c r="F101" s="8"/>
      <c r="G101" s="8"/>
      <c r="H101" s="15"/>
      <c r="I101" s="15"/>
      <c r="J101" s="15"/>
      <c r="K101" s="16"/>
      <c r="L101" s="19"/>
      <c r="M101" s="15"/>
      <c r="N101" s="19"/>
      <c r="O101" s="15"/>
    </row>
    <row r="102" spans="1:79" ht="8.25" customHeight="1" x14ac:dyDescent="0.25">
      <c r="A102" s="15"/>
      <c r="B102" s="16"/>
      <c r="C102" s="183"/>
      <c r="D102" s="19"/>
      <c r="E102" s="15"/>
      <c r="F102" s="8"/>
      <c r="G102" s="8"/>
      <c r="H102" s="15"/>
      <c r="I102" s="15"/>
      <c r="J102" s="15"/>
      <c r="K102" s="16"/>
      <c r="L102" s="19"/>
      <c r="M102" s="15"/>
      <c r="N102" s="19"/>
      <c r="O102" s="15"/>
    </row>
    <row r="103" spans="1:79" x14ac:dyDescent="0.25">
      <c r="A103" s="15"/>
      <c r="B103" s="16"/>
      <c r="C103" s="182"/>
      <c r="D103" s="19" t="s">
        <v>36</v>
      </c>
      <c r="E103" s="15"/>
      <c r="F103" s="8"/>
      <c r="G103" s="8"/>
      <c r="H103" s="15"/>
      <c r="I103" s="15"/>
      <c r="J103" s="15"/>
      <c r="K103" s="16"/>
      <c r="L103" s="19"/>
      <c r="M103" s="15"/>
      <c r="N103" s="19"/>
      <c r="O103" s="15"/>
    </row>
    <row r="104" spans="1:79" ht="9" customHeight="1" x14ac:dyDescent="0.25">
      <c r="A104" s="15"/>
      <c r="B104" s="16"/>
      <c r="C104" s="19"/>
      <c r="D104" s="19"/>
      <c r="E104" s="15"/>
      <c r="F104" s="8"/>
      <c r="G104" s="8"/>
      <c r="H104" s="15"/>
      <c r="I104" s="15"/>
      <c r="J104" s="15"/>
      <c r="K104" s="16"/>
      <c r="L104" s="19"/>
      <c r="M104" s="15"/>
      <c r="N104" s="19"/>
      <c r="O104" s="15"/>
    </row>
    <row r="105" spans="1:79" ht="12.75" customHeight="1" x14ac:dyDescent="0.25">
      <c r="A105" s="15"/>
      <c r="B105" s="16"/>
      <c r="C105" s="19"/>
      <c r="D105" s="19"/>
      <c r="E105" s="15"/>
      <c r="F105" s="8"/>
      <c r="G105" s="8"/>
      <c r="H105" s="15"/>
      <c r="I105" s="15"/>
      <c r="J105" s="15"/>
      <c r="K105" s="16"/>
      <c r="L105" s="19"/>
      <c r="M105" s="15"/>
      <c r="N105" s="19"/>
      <c r="O105" s="15"/>
    </row>
    <row r="106" spans="1:79" ht="17.25" x14ac:dyDescent="0.25">
      <c r="A106" s="15"/>
      <c r="B106" s="41" t="s">
        <v>40</v>
      </c>
      <c r="C106" s="8"/>
      <c r="D106" s="8"/>
      <c r="E106" s="15"/>
      <c r="F106" s="8"/>
      <c r="G106" s="8"/>
      <c r="H106" s="15"/>
      <c r="I106" s="15"/>
      <c r="J106" s="15"/>
      <c r="K106" s="16"/>
      <c r="L106" s="19"/>
      <c r="M106" s="15"/>
      <c r="N106" s="19"/>
      <c r="O106" s="15"/>
    </row>
    <row r="107" spans="1:79" ht="10.5" customHeight="1" x14ac:dyDescent="0.25">
      <c r="A107" s="15"/>
      <c r="B107" s="17"/>
      <c r="C107" s="8"/>
      <c r="D107" s="8"/>
      <c r="E107" s="15"/>
      <c r="F107" s="8"/>
      <c r="G107" s="8"/>
      <c r="H107" s="15"/>
      <c r="I107" s="15"/>
      <c r="J107" s="15"/>
      <c r="K107" s="16"/>
      <c r="L107" s="19"/>
      <c r="M107" s="15"/>
      <c r="N107" s="19"/>
      <c r="O107" s="15"/>
    </row>
    <row r="108" spans="1:79" x14ac:dyDescent="0.25">
      <c r="A108" s="15"/>
      <c r="B108" s="16" t="s">
        <v>208</v>
      </c>
      <c r="C108" s="16"/>
      <c r="D108" s="19"/>
      <c r="E108" s="15"/>
      <c r="F108" s="8"/>
      <c r="G108" s="8"/>
      <c r="H108" s="15"/>
      <c r="I108" s="15"/>
      <c r="J108" s="15"/>
      <c r="K108" s="16"/>
      <c r="L108" s="19"/>
      <c r="M108" s="15"/>
      <c r="N108" s="19"/>
      <c r="O108" s="15"/>
    </row>
    <row r="109" spans="1:79" x14ac:dyDescent="0.25">
      <c r="A109" s="15"/>
      <c r="B109" s="16"/>
      <c r="C109" s="182"/>
      <c r="D109" s="19" t="s">
        <v>37</v>
      </c>
      <c r="E109" s="15"/>
      <c r="F109" s="8"/>
      <c r="G109" s="8"/>
      <c r="H109" s="15"/>
      <c r="I109" s="15"/>
      <c r="J109" s="15"/>
      <c r="K109" s="16"/>
      <c r="L109" s="19"/>
      <c r="M109" s="15"/>
      <c r="N109" s="19"/>
      <c r="O109" s="15"/>
    </row>
    <row r="110" spans="1:79" ht="8.25" customHeight="1" x14ac:dyDescent="0.25">
      <c r="A110" s="15"/>
      <c r="B110" s="16"/>
      <c r="C110" s="183"/>
      <c r="D110" s="19"/>
      <c r="E110" s="15"/>
      <c r="F110" s="8"/>
      <c r="G110" s="8"/>
      <c r="H110" s="15"/>
      <c r="I110" s="15"/>
      <c r="J110" s="15"/>
      <c r="K110" s="16"/>
      <c r="L110" s="19"/>
      <c r="M110" s="15"/>
      <c r="N110" s="19"/>
      <c r="O110" s="15"/>
    </row>
    <row r="111" spans="1:79" x14ac:dyDescent="0.25">
      <c r="A111" s="15"/>
      <c r="B111" s="16"/>
      <c r="C111" s="182"/>
      <c r="D111" s="19" t="s">
        <v>36</v>
      </c>
      <c r="E111" s="15"/>
      <c r="F111" s="8"/>
      <c r="G111" s="8"/>
      <c r="H111" s="15"/>
      <c r="I111" s="15"/>
      <c r="J111" s="15"/>
      <c r="K111" s="16"/>
      <c r="L111" s="19"/>
      <c r="M111" s="15"/>
      <c r="N111" s="19"/>
      <c r="O111" s="15"/>
    </row>
    <row r="112" spans="1:79" s="8" customFormat="1" ht="20.25" customHeight="1" thickBot="1" x14ac:dyDescent="0.3">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row>
    <row r="113" spans="1:11" ht="18" thickBot="1" x14ac:dyDescent="0.3">
      <c r="A113" s="49"/>
      <c r="B113" s="50" t="s">
        <v>50</v>
      </c>
      <c r="C113" s="51"/>
      <c r="D113" s="51"/>
      <c r="E113" s="51"/>
      <c r="F113" s="52"/>
      <c r="G113" s="51"/>
      <c r="H113" s="51"/>
      <c r="I113" s="51"/>
      <c r="J113" s="299"/>
      <c r="K113" s="297"/>
    </row>
    <row r="114" spans="1:11" ht="9" customHeight="1" thickBot="1" x14ac:dyDescent="0.3">
      <c r="A114" s="53"/>
      <c r="B114" s="54"/>
      <c r="C114" s="55"/>
      <c r="D114" s="55"/>
      <c r="E114" s="55"/>
      <c r="F114" s="56"/>
      <c r="G114" s="55"/>
      <c r="H114" s="55"/>
      <c r="I114" s="55"/>
      <c r="J114" s="300"/>
      <c r="K114" s="298"/>
    </row>
    <row r="115" spans="1:11" ht="15.75" thickBot="1" x14ac:dyDescent="0.3">
      <c r="A115" s="57"/>
      <c r="B115" s="58" t="s">
        <v>51</v>
      </c>
      <c r="C115" s="59"/>
      <c r="D115" s="59"/>
      <c r="E115" s="59"/>
      <c r="F115" s="60"/>
      <c r="G115" s="59"/>
      <c r="H115" s="59"/>
      <c r="I115" s="59"/>
      <c r="J115" s="301"/>
      <c r="K115" s="297"/>
    </row>
    <row r="116" spans="1:11" ht="18" thickBot="1" x14ac:dyDescent="0.3">
      <c r="A116" s="61"/>
      <c r="B116" s="39"/>
      <c r="J116" s="301"/>
      <c r="K116" s="295"/>
    </row>
    <row r="117" spans="1:11" ht="21" customHeight="1" thickBot="1" x14ac:dyDescent="0.3">
      <c r="A117" s="57"/>
      <c r="B117" s="63" t="s">
        <v>209</v>
      </c>
      <c r="C117" s="63"/>
      <c r="D117" s="63"/>
      <c r="E117" s="63"/>
      <c r="F117" s="63"/>
      <c r="G117" s="63"/>
      <c r="H117" s="63"/>
      <c r="I117" s="63"/>
      <c r="J117" s="301"/>
      <c r="K117" s="297"/>
    </row>
    <row r="118" spans="1:11" ht="18" hidden="1" customHeight="1" thickBot="1" x14ac:dyDescent="0.3">
      <c r="A118" s="61"/>
      <c r="J118" s="301"/>
      <c r="K118" s="295"/>
    </row>
    <row r="119" spans="1:11" ht="18.75" hidden="1" customHeight="1" thickBot="1" x14ac:dyDescent="0.3">
      <c r="A119" s="61"/>
      <c r="B119" s="5" t="s">
        <v>218</v>
      </c>
      <c r="C119" s="8"/>
      <c r="D119" s="8"/>
      <c r="E119" s="8"/>
      <c r="F119" s="8"/>
      <c r="H119" s="359"/>
      <c r="I119" s="44" t="s">
        <v>52</v>
      </c>
      <c r="J119" s="62"/>
      <c r="K119" s="295"/>
    </row>
    <row r="120" spans="1:11" ht="13.5" hidden="1" customHeight="1" thickBot="1" x14ac:dyDescent="0.3">
      <c r="A120" s="61"/>
      <c r="B120" s="287" t="s">
        <v>217</v>
      </c>
      <c r="C120" s="8"/>
      <c r="D120" s="8"/>
      <c r="E120" s="8"/>
      <c r="F120" s="8"/>
      <c r="H120" s="8"/>
      <c r="I120" s="64"/>
      <c r="J120" s="62"/>
      <c r="K120" s="295"/>
    </row>
    <row r="121" spans="1:11" ht="8.25" hidden="1" customHeight="1" x14ac:dyDescent="0.25">
      <c r="A121" s="61"/>
      <c r="B121" s="65"/>
      <c r="C121" s="8"/>
      <c r="D121" s="8"/>
      <c r="E121" s="8"/>
      <c r="F121" s="8"/>
      <c r="H121" s="8"/>
      <c r="I121" s="64"/>
      <c r="J121" s="62"/>
      <c r="K121" s="295"/>
    </row>
    <row r="122" spans="1:11" ht="27" customHeight="1" x14ac:dyDescent="0.25">
      <c r="A122" s="61"/>
      <c r="B122" s="5" t="s">
        <v>109</v>
      </c>
      <c r="C122" s="8"/>
      <c r="D122" s="8"/>
      <c r="E122" s="8"/>
      <c r="F122" s="8"/>
      <c r="H122" s="66">
        <f>'Annexe II_decompte heures garde'!CK93</f>
        <v>0</v>
      </c>
      <c r="I122" s="44" t="s">
        <v>52</v>
      </c>
      <c r="J122" s="302"/>
      <c r="K122" s="295"/>
    </row>
    <row r="123" spans="1:11" ht="10.5" customHeight="1" x14ac:dyDescent="0.25">
      <c r="A123" s="61"/>
      <c r="B123" s="1"/>
      <c r="C123" s="8"/>
      <c r="D123" s="8"/>
      <c r="E123" s="8"/>
      <c r="F123" s="8"/>
      <c r="H123" s="8"/>
      <c r="J123" s="62"/>
      <c r="K123" s="295"/>
    </row>
    <row r="124" spans="1:11" ht="12" customHeight="1" x14ac:dyDescent="0.25">
      <c r="A124" s="61"/>
      <c r="B124" s="68"/>
      <c r="C124" s="68"/>
      <c r="D124" s="68"/>
      <c r="E124" s="68"/>
      <c r="F124" s="68"/>
      <c r="G124" s="68"/>
      <c r="H124" s="68"/>
      <c r="I124" s="68"/>
      <c r="J124" s="303"/>
      <c r="K124" s="295"/>
    </row>
    <row r="125" spans="1:11" ht="18" customHeight="1" x14ac:dyDescent="0.25">
      <c r="A125" s="61"/>
      <c r="B125" s="143" t="s">
        <v>269</v>
      </c>
      <c r="C125" s="143"/>
      <c r="D125" s="68"/>
      <c r="E125" s="68"/>
      <c r="F125" s="68"/>
      <c r="G125" s="68"/>
      <c r="H125" s="66">
        <f>'Annexe II_decompte heures garde'!CL94</f>
        <v>0</v>
      </c>
      <c r="I125" s="89"/>
      <c r="J125" s="303"/>
      <c r="K125" s="295"/>
    </row>
    <row r="126" spans="1:11" ht="14.25" customHeight="1" x14ac:dyDescent="0.25">
      <c r="A126" s="61"/>
      <c r="B126" s="143"/>
      <c r="C126" s="143"/>
      <c r="D126" s="68"/>
      <c r="E126" s="68"/>
      <c r="F126" s="68"/>
      <c r="G126" s="68"/>
      <c r="H126" s="68"/>
      <c r="I126" s="89"/>
      <c r="J126" s="303"/>
      <c r="K126" s="295"/>
    </row>
    <row r="127" spans="1:11" ht="14.25" customHeight="1" x14ac:dyDescent="0.25">
      <c r="A127" s="61"/>
      <c r="B127" s="143" t="s">
        <v>270</v>
      </c>
      <c r="C127" s="143"/>
      <c r="D127" s="68"/>
      <c r="E127" s="68"/>
      <c r="F127" s="68"/>
      <c r="G127" s="141"/>
      <c r="H127" s="86">
        <f>'Annexe II_decompte heures garde'!CM94</f>
        <v>0</v>
      </c>
      <c r="I127" s="89"/>
      <c r="J127" s="304"/>
      <c r="K127" s="295"/>
    </row>
    <row r="128" spans="1:11" ht="14.25" customHeight="1" x14ac:dyDescent="0.25">
      <c r="A128" s="61"/>
      <c r="B128" s="143"/>
      <c r="C128" s="143"/>
      <c r="D128" s="68"/>
      <c r="E128" s="68"/>
      <c r="F128" s="68"/>
      <c r="G128" s="141"/>
      <c r="H128" s="68"/>
      <c r="I128" s="89"/>
      <c r="J128" s="304"/>
      <c r="K128" s="295"/>
    </row>
    <row r="129" spans="1:147" ht="14.25" customHeight="1" x14ac:dyDescent="0.25">
      <c r="A129" s="61"/>
      <c r="B129" s="143" t="s">
        <v>271</v>
      </c>
      <c r="C129" s="143"/>
      <c r="D129" s="68"/>
      <c r="E129" s="68"/>
      <c r="F129" s="68"/>
      <c r="G129" s="141"/>
      <c r="H129" s="86">
        <f>'Annexe II_decompte heures garde'!CN94</f>
        <v>0</v>
      </c>
      <c r="I129" s="89"/>
      <c r="J129" s="304"/>
      <c r="K129" s="295"/>
    </row>
    <row r="130" spans="1:147" s="70" customFormat="1" ht="12.75" customHeight="1" thickBot="1" x14ac:dyDescent="0.3">
      <c r="A130" s="305"/>
      <c r="B130" s="67"/>
      <c r="C130" s="68"/>
      <c r="D130" s="68"/>
      <c r="E130" s="146"/>
      <c r="F130" s="68"/>
      <c r="G130" s="68"/>
      <c r="H130" s="68"/>
      <c r="I130" s="90"/>
      <c r="J130" s="303"/>
      <c r="K130" s="296"/>
    </row>
    <row r="131" spans="1:147" s="70" customFormat="1" ht="8.25" customHeight="1" x14ac:dyDescent="0.25">
      <c r="A131" s="305"/>
      <c r="B131" s="67"/>
      <c r="C131" s="68"/>
      <c r="D131" s="68"/>
      <c r="E131" s="68"/>
      <c r="F131" s="68"/>
      <c r="G131" s="68"/>
      <c r="H131" s="91"/>
      <c r="I131" s="90"/>
      <c r="J131" s="303"/>
      <c r="K131" s="296"/>
    </row>
    <row r="132" spans="1:147" s="70" customFormat="1" ht="19.5" customHeight="1" x14ac:dyDescent="0.25">
      <c r="A132" s="305"/>
      <c r="B132" s="143" t="s">
        <v>63</v>
      </c>
      <c r="C132" s="133"/>
      <c r="D132" s="133"/>
      <c r="E132" s="148"/>
      <c r="F132" s="68"/>
      <c r="G132" s="68"/>
      <c r="H132" s="86">
        <f>'Annexe II_decompte heures garde'!CO94</f>
        <v>0</v>
      </c>
      <c r="I132" s="89"/>
      <c r="J132" s="303"/>
      <c r="K132" s="295"/>
    </row>
    <row r="133" spans="1:147" s="70" customFormat="1" ht="8.25" customHeight="1" x14ac:dyDescent="0.25">
      <c r="A133" s="305"/>
      <c r="B133" s="143"/>
      <c r="C133" s="133"/>
      <c r="D133" s="133"/>
      <c r="E133" s="148"/>
      <c r="F133" s="68"/>
      <c r="G133" s="68"/>
      <c r="H133" s="68"/>
      <c r="I133" s="89"/>
      <c r="J133" s="303"/>
      <c r="K133" s="295"/>
    </row>
    <row r="134" spans="1:147" s="70" customFormat="1" ht="14.25" customHeight="1" x14ac:dyDescent="0.25">
      <c r="A134" s="305"/>
      <c r="B134" s="68" t="s">
        <v>235</v>
      </c>
      <c r="C134" s="68"/>
      <c r="D134" s="68"/>
      <c r="E134" s="68"/>
      <c r="F134" s="68"/>
      <c r="G134" s="68"/>
      <c r="H134" s="368">
        <f>'Annexe II_decompte heures garde'!CO106</f>
        <v>0</v>
      </c>
      <c r="I134" s="89"/>
      <c r="J134" s="303"/>
      <c r="K134" s="295"/>
    </row>
    <row r="135" spans="1:147" s="70" customFormat="1" ht="15" customHeight="1" x14ac:dyDescent="0.25">
      <c r="A135" s="305"/>
      <c r="B135" s="68" t="s">
        <v>236</v>
      </c>
      <c r="C135" s="68"/>
      <c r="D135" s="68"/>
      <c r="E135" s="68"/>
      <c r="F135" s="68"/>
      <c r="G135" s="68"/>
      <c r="H135" s="368">
        <f>'Annexe II_decompte heures garde'!CO107</f>
        <v>0</v>
      </c>
      <c r="I135" s="89"/>
      <c r="J135" s="303"/>
      <c r="K135" s="295"/>
    </row>
    <row r="136" spans="1:147" s="70" customFormat="1" ht="14.25" customHeight="1" x14ac:dyDescent="0.25">
      <c r="A136" s="305"/>
      <c r="B136" s="68" t="s">
        <v>237</v>
      </c>
      <c r="C136" s="68"/>
      <c r="D136" s="68"/>
      <c r="E136" s="68"/>
      <c r="F136" s="68"/>
      <c r="G136" s="68"/>
      <c r="H136" s="368">
        <f>'Annexe II_decompte heures garde'!CO108</f>
        <v>0</v>
      </c>
      <c r="I136" s="89"/>
      <c r="J136" s="303"/>
      <c r="K136" s="295"/>
    </row>
    <row r="137" spans="1:147" s="70" customFormat="1" ht="15" customHeight="1" x14ac:dyDescent="0.25">
      <c r="A137" s="305"/>
      <c r="B137" s="68" t="s">
        <v>238</v>
      </c>
      <c r="C137" s="68"/>
      <c r="D137" s="68"/>
      <c r="E137" s="68"/>
      <c r="F137" s="68"/>
      <c r="G137" s="68"/>
      <c r="H137" s="368">
        <f>'Annexe II_decompte heures garde'!CO109</f>
        <v>0</v>
      </c>
      <c r="I137" s="89"/>
      <c r="J137" s="303"/>
      <c r="K137" s="295"/>
    </row>
    <row r="138" spans="1:147" s="70" customFormat="1" ht="6.75" customHeight="1" x14ac:dyDescent="0.25">
      <c r="A138" s="305"/>
      <c r="B138" s="68"/>
      <c r="C138" s="68"/>
      <c r="D138" s="68"/>
      <c r="E138" s="68"/>
      <c r="F138" s="68"/>
      <c r="G138" s="68"/>
      <c r="H138" s="68"/>
      <c r="I138" s="89"/>
      <c r="J138" s="303"/>
      <c r="K138" s="295"/>
    </row>
    <row r="139" spans="1:147" s="70" customFormat="1" ht="19.5" customHeight="1" x14ac:dyDescent="0.25">
      <c r="A139" s="305"/>
      <c r="B139" s="67" t="s">
        <v>226</v>
      </c>
      <c r="C139" s="68"/>
      <c r="D139" s="68"/>
      <c r="E139" s="68"/>
      <c r="F139" s="68"/>
      <c r="G139" s="68"/>
      <c r="H139" s="86">
        <f>'Annexe II_decompte heures garde'!CO111</f>
        <v>0</v>
      </c>
      <c r="I139" s="89"/>
      <c r="J139" s="303"/>
      <c r="K139" s="295"/>
    </row>
    <row r="140" spans="1:147" ht="14.25" customHeight="1" thickBot="1" x14ac:dyDescent="0.3">
      <c r="A140" s="306"/>
      <c r="B140" s="307"/>
      <c r="C140" s="307"/>
      <c r="D140" s="308"/>
      <c r="E140" s="308"/>
      <c r="F140" s="308"/>
      <c r="G140" s="309"/>
      <c r="H140" s="310"/>
      <c r="I140" s="310"/>
      <c r="J140" s="311"/>
      <c r="K140" s="295"/>
    </row>
    <row r="141" spans="1:147" x14ac:dyDescent="0.25">
      <c r="A141" s="61"/>
      <c r="B141" s="38"/>
      <c r="C141" s="8"/>
      <c r="D141" s="8"/>
      <c r="E141" s="8"/>
      <c r="F141" s="8"/>
      <c r="I141" s="1"/>
      <c r="K141" s="295"/>
    </row>
    <row r="142" spans="1:147" ht="23.25" customHeight="1" x14ac:dyDescent="0.25">
      <c r="B142" s="39" t="s">
        <v>251</v>
      </c>
      <c r="C142" s="1"/>
      <c r="D142" s="8"/>
      <c r="E142" s="1"/>
      <c r="F142" s="8"/>
      <c r="G142" s="1"/>
      <c r="H142" s="8"/>
      <c r="I142" s="1"/>
      <c r="J142" s="8"/>
      <c r="CC142" s="8"/>
      <c r="CE142" s="8"/>
      <c r="CG142" s="8"/>
      <c r="CI142" s="8"/>
      <c r="CK142" s="8"/>
      <c r="CM142" s="8"/>
      <c r="CO142" s="8"/>
      <c r="CQ142" s="8"/>
      <c r="CS142" s="8"/>
      <c r="CU142" s="8"/>
      <c r="CW142" s="8"/>
      <c r="CY142" s="8"/>
      <c r="DA142" s="8"/>
      <c r="DC142" s="8"/>
      <c r="DE142" s="8"/>
      <c r="DG142" s="8"/>
      <c r="DI142" s="8"/>
      <c r="DK142" s="8"/>
      <c r="DM142" s="8"/>
      <c r="DO142" s="8"/>
      <c r="DQ142" s="8"/>
      <c r="DS142" s="8"/>
      <c r="DU142" s="8"/>
      <c r="DW142" s="8"/>
      <c r="DY142" s="8"/>
      <c r="EA142" s="8"/>
      <c r="EC142" s="8"/>
      <c r="EE142" s="8"/>
      <c r="EG142" s="8"/>
      <c r="EI142" s="8"/>
      <c r="EK142" s="8"/>
      <c r="EM142" s="8"/>
      <c r="EO142" s="8"/>
      <c r="EQ142" s="8"/>
    </row>
    <row r="143" spans="1:147" ht="18" customHeight="1" x14ac:dyDescent="0.25">
      <c r="B143" s="39"/>
      <c r="C143" s="1"/>
      <c r="D143" s="8"/>
      <c r="E143" s="1"/>
      <c r="F143" s="8"/>
      <c r="G143" s="1"/>
      <c r="H143" s="8"/>
      <c r="I143" s="1"/>
      <c r="J143" s="8"/>
      <c r="CC143" s="8"/>
      <c r="CE143" s="8"/>
      <c r="CG143" s="8"/>
      <c r="CI143" s="8"/>
      <c r="CK143" s="8"/>
      <c r="CM143" s="8"/>
      <c r="CO143" s="8"/>
      <c r="CQ143" s="8"/>
      <c r="CS143" s="8"/>
      <c r="CU143" s="8"/>
      <c r="CW143" s="8"/>
      <c r="CY143" s="8"/>
      <c r="DA143" s="8"/>
      <c r="DC143" s="8"/>
      <c r="DE143" s="8"/>
      <c r="DG143" s="8"/>
      <c r="DI143" s="8"/>
      <c r="DK143" s="8"/>
      <c r="DM143" s="8"/>
      <c r="DO143" s="8"/>
      <c r="DQ143" s="8"/>
      <c r="DS143" s="8"/>
      <c r="DU143" s="8"/>
      <c r="DW143" s="8"/>
      <c r="DY143" s="8"/>
      <c r="EA143" s="8"/>
      <c r="EC143" s="8"/>
      <c r="EE143" s="8"/>
      <c r="EG143" s="8"/>
      <c r="EI143" s="8"/>
      <c r="EK143" s="8"/>
      <c r="EM143" s="8"/>
      <c r="EO143" s="8"/>
      <c r="EQ143" s="8"/>
    </row>
    <row r="144" spans="1:147" x14ac:dyDescent="0.25">
      <c r="B144" s="3" t="s">
        <v>264</v>
      </c>
    </row>
    <row r="145" spans="2:12" x14ac:dyDescent="0.25">
      <c r="B145" s="3"/>
    </row>
    <row r="146" spans="2:12" x14ac:dyDescent="0.25">
      <c r="C146" s="187"/>
      <c r="D146" s="8" t="s">
        <v>108</v>
      </c>
    </row>
    <row r="147" spans="2:12" ht="8.25" customHeight="1" x14ac:dyDescent="0.25">
      <c r="C147" s="180"/>
      <c r="D147" s="8"/>
    </row>
    <row r="148" spans="2:12" s="70" customFormat="1" x14ac:dyDescent="0.25">
      <c r="B148" s="71"/>
      <c r="C148" s="187"/>
      <c r="D148" s="8" t="s">
        <v>259</v>
      </c>
      <c r="E148" s="127"/>
      <c r="F148" s="127"/>
      <c r="G148" s="127"/>
      <c r="H148" s="127"/>
      <c r="I148" s="71"/>
      <c r="J148" s="71"/>
      <c r="K148" s="73"/>
      <c r="L148" s="73"/>
    </row>
    <row r="149" spans="2:12" ht="6" customHeight="1" x14ac:dyDescent="0.25">
      <c r="C149" s="180"/>
    </row>
    <row r="150" spans="2:12" x14ac:dyDescent="0.25">
      <c r="C150" s="187"/>
      <c r="D150" s="8" t="s">
        <v>120</v>
      </c>
    </row>
    <row r="151" spans="2:12" s="70" customFormat="1" ht="8.25" customHeight="1" x14ac:dyDescent="0.25">
      <c r="B151" s="71"/>
      <c r="C151" s="188"/>
      <c r="D151" s="72"/>
      <c r="E151" s="71"/>
      <c r="F151" s="71"/>
      <c r="G151" s="71"/>
      <c r="H151" s="71"/>
      <c r="I151" s="71"/>
      <c r="J151" s="71"/>
      <c r="K151" s="73"/>
      <c r="L151" s="73"/>
    </row>
    <row r="152" spans="2:12" x14ac:dyDescent="0.25">
      <c r="B152" s="3" t="s">
        <v>265</v>
      </c>
    </row>
    <row r="153" spans="2:12" ht="6" customHeight="1" x14ac:dyDescent="0.25">
      <c r="C153" s="180"/>
    </row>
    <row r="154" spans="2:12" s="70" customFormat="1" ht="19.5" customHeight="1" x14ac:dyDescent="0.25">
      <c r="B154" s="71"/>
      <c r="C154" s="187"/>
      <c r="D154" s="8" t="s">
        <v>267</v>
      </c>
      <c r="E154" s="127"/>
      <c r="F154" s="127"/>
      <c r="G154" s="127"/>
      <c r="H154" s="71"/>
      <c r="I154" s="71"/>
      <c r="J154" s="71"/>
      <c r="K154" s="73"/>
      <c r="L154" s="73"/>
    </row>
    <row r="155" spans="2:12" ht="8.25" customHeight="1" x14ac:dyDescent="0.25">
      <c r="C155" s="180"/>
      <c r="D155" s="8"/>
    </row>
    <row r="156" spans="2:12" s="70" customFormat="1" x14ac:dyDescent="0.25">
      <c r="B156" s="71"/>
      <c r="C156" s="187"/>
      <c r="D156" s="8" t="s">
        <v>106</v>
      </c>
      <c r="E156" s="71"/>
      <c r="F156" s="71"/>
      <c r="G156" s="71"/>
      <c r="H156" s="71"/>
      <c r="I156" s="71"/>
      <c r="J156" s="71"/>
      <c r="K156" s="73"/>
      <c r="L156" s="73"/>
    </row>
    <row r="157" spans="2:12" ht="8.25" customHeight="1" x14ac:dyDescent="0.25">
      <c r="C157" s="180"/>
      <c r="D157" s="8"/>
    </row>
    <row r="158" spans="2:12" s="70" customFormat="1" x14ac:dyDescent="0.25">
      <c r="B158" s="71"/>
      <c r="C158" s="187"/>
      <c r="D158" s="8" t="s">
        <v>249</v>
      </c>
      <c r="E158" s="127"/>
      <c r="F158" s="127"/>
      <c r="G158" s="127"/>
      <c r="H158" s="71"/>
      <c r="I158" s="71"/>
      <c r="J158" s="71"/>
      <c r="K158" s="73"/>
      <c r="L158" s="73"/>
    </row>
    <row r="159" spans="2:12" s="70" customFormat="1" x14ac:dyDescent="0.25">
      <c r="B159" s="71"/>
      <c r="C159" s="71"/>
      <c r="D159" s="8" t="s">
        <v>250</v>
      </c>
      <c r="E159" s="127"/>
      <c r="F159" s="127"/>
      <c r="G159" s="127"/>
      <c r="H159" s="71"/>
      <c r="I159" s="71"/>
      <c r="J159" s="71"/>
      <c r="K159" s="73"/>
      <c r="L159" s="73"/>
    </row>
    <row r="160" spans="2:12" s="70" customFormat="1" ht="10.5" customHeight="1" x14ac:dyDescent="0.25">
      <c r="B160" s="71"/>
      <c r="C160" s="71"/>
      <c r="D160" s="8"/>
      <c r="E160" s="71"/>
      <c r="F160" s="71"/>
      <c r="G160" s="71"/>
      <c r="H160" s="71"/>
      <c r="I160" s="71"/>
      <c r="J160" s="71"/>
      <c r="K160" s="73"/>
      <c r="L160" s="73"/>
    </row>
    <row r="161" spans="1:147" ht="71.25" customHeight="1" x14ac:dyDescent="0.25">
      <c r="B161" s="404" t="s">
        <v>266</v>
      </c>
      <c r="C161" s="405"/>
      <c r="D161" s="405"/>
      <c r="E161" s="405"/>
      <c r="F161" s="405"/>
      <c r="G161" s="405"/>
      <c r="H161" s="405"/>
      <c r="I161" s="405"/>
      <c r="J161" s="406"/>
      <c r="K161" s="70"/>
    </row>
    <row r="162" spans="1:147" s="70" customFormat="1" ht="8.25" customHeight="1" x14ac:dyDescent="0.25">
      <c r="B162" s="71"/>
      <c r="C162" s="188"/>
      <c r="D162" s="72"/>
      <c r="E162" s="71"/>
      <c r="F162" s="71"/>
      <c r="G162" s="71"/>
      <c r="H162" s="71"/>
      <c r="I162" s="71"/>
      <c r="J162" s="71"/>
      <c r="K162" s="73"/>
      <c r="L162" s="73"/>
    </row>
    <row r="164" spans="1:147" ht="17.25" x14ac:dyDescent="0.25">
      <c r="B164" s="39" t="s">
        <v>71</v>
      </c>
      <c r="C164" s="1"/>
      <c r="D164" s="8"/>
      <c r="E164" s="1"/>
      <c r="F164" s="8"/>
      <c r="G164" s="1"/>
      <c r="H164" s="8"/>
      <c r="I164" s="1"/>
      <c r="J164" s="8"/>
      <c r="CC164" s="8"/>
      <c r="CE164" s="8"/>
      <c r="CG164" s="8"/>
      <c r="CI164" s="8"/>
      <c r="CK164" s="8"/>
      <c r="CM164" s="8"/>
      <c r="CO164" s="8"/>
      <c r="CQ164" s="8"/>
      <c r="CS164" s="8"/>
      <c r="CU164" s="8"/>
      <c r="CW164" s="8"/>
      <c r="CY164" s="8"/>
      <c r="DA164" s="8"/>
      <c r="DC164" s="8"/>
      <c r="DE164" s="8"/>
      <c r="DG164" s="8"/>
      <c r="DI164" s="8"/>
      <c r="DK164" s="8"/>
      <c r="DM164" s="8"/>
      <c r="DO164" s="8"/>
      <c r="DQ164" s="8"/>
      <c r="DS164" s="8"/>
      <c r="DU164" s="8"/>
      <c r="DW164" s="8"/>
      <c r="DY164" s="8"/>
      <c r="EA164" s="8"/>
      <c r="EC164" s="8"/>
      <c r="EE164" s="8"/>
      <c r="EG164" s="8"/>
      <c r="EI164" s="8"/>
      <c r="EK164" s="8"/>
      <c r="EM164" s="8"/>
      <c r="EO164" s="8"/>
      <c r="EQ164" s="8"/>
    </row>
    <row r="165" spans="1:147" x14ac:dyDescent="0.25">
      <c r="B165" s="8"/>
      <c r="C165" s="1"/>
      <c r="D165" s="8"/>
      <c r="E165" s="1"/>
      <c r="F165" s="8"/>
      <c r="G165" s="1"/>
      <c r="H165" s="8"/>
      <c r="I165" s="1"/>
      <c r="J165" s="8"/>
      <c r="CC165" s="8"/>
      <c r="CE165" s="8"/>
      <c r="CG165" s="8"/>
      <c r="CI165" s="8"/>
      <c r="CK165" s="8"/>
      <c r="CM165" s="8"/>
      <c r="CO165" s="8"/>
      <c r="CQ165" s="8"/>
      <c r="CS165" s="8"/>
      <c r="CU165" s="8"/>
      <c r="CW165" s="8"/>
      <c r="CY165" s="8"/>
      <c r="DA165" s="8"/>
      <c r="DC165" s="8"/>
      <c r="DE165" s="8"/>
      <c r="DG165" s="8"/>
      <c r="DI165" s="8"/>
      <c r="DK165" s="8"/>
      <c r="DM165" s="8"/>
      <c r="DO165" s="8"/>
      <c r="DQ165" s="8"/>
      <c r="DS165" s="8"/>
      <c r="DU165" s="8"/>
      <c r="DW165" s="8"/>
      <c r="DY165" s="8"/>
      <c r="EA165" s="8"/>
      <c r="EC165" s="8"/>
      <c r="EE165" s="8"/>
      <c r="EG165" s="8"/>
      <c r="EI165" s="8"/>
      <c r="EK165" s="8"/>
      <c r="EM165" s="8"/>
      <c r="EO165" s="8"/>
      <c r="EQ165" s="8"/>
    </row>
    <row r="166" spans="1:147" ht="18.75" customHeight="1" x14ac:dyDescent="0.25">
      <c r="B166" s="398"/>
      <c r="C166" s="399"/>
      <c r="D166" s="399"/>
      <c r="E166" s="399"/>
      <c r="F166" s="399"/>
      <c r="G166" s="399"/>
      <c r="H166" s="399"/>
      <c r="I166" s="400"/>
      <c r="CC166" s="8"/>
      <c r="CE166" s="8"/>
      <c r="CG166" s="8"/>
      <c r="CI166" s="8"/>
      <c r="CK166" s="8"/>
      <c r="CM166" s="8"/>
      <c r="CO166" s="8"/>
      <c r="CQ166" s="8"/>
      <c r="CS166" s="8"/>
      <c r="CU166" s="8"/>
      <c r="CW166" s="8"/>
      <c r="CY166" s="8"/>
      <c r="DA166" s="8"/>
      <c r="DC166" s="8"/>
      <c r="DE166" s="8"/>
      <c r="DG166" s="8"/>
      <c r="DI166" s="8"/>
      <c r="DK166" s="8"/>
      <c r="DM166" s="8"/>
      <c r="DO166" s="8"/>
      <c r="DQ166" s="8"/>
      <c r="DS166" s="8"/>
      <c r="DU166" s="8"/>
      <c r="DW166" s="8"/>
      <c r="DY166" s="8"/>
      <c r="EA166" s="8"/>
      <c r="EC166" s="8"/>
      <c r="EE166" s="8"/>
      <c r="EG166" s="8"/>
      <c r="EI166" s="8"/>
      <c r="EK166" s="8"/>
      <c r="EM166" s="8"/>
      <c r="EO166" s="8"/>
      <c r="EQ166" s="8"/>
    </row>
    <row r="167" spans="1:147" s="8" customFormat="1" ht="12.75" x14ac:dyDescent="0.2"/>
    <row r="168" spans="1:147" ht="17.25" x14ac:dyDescent="0.25">
      <c r="B168" s="39" t="s">
        <v>72</v>
      </c>
      <c r="C168" s="1"/>
      <c r="D168" s="8"/>
      <c r="E168" s="1"/>
      <c r="F168" s="8"/>
      <c r="G168" s="1"/>
      <c r="H168" s="8"/>
      <c r="I168" s="1"/>
      <c r="J168" s="8"/>
      <c r="CC168" s="8"/>
      <c r="CE168" s="8"/>
      <c r="CG168" s="8"/>
      <c r="CI168" s="8"/>
      <c r="CK168" s="8"/>
      <c r="CM168" s="8"/>
      <c r="CO168" s="8"/>
      <c r="CQ168" s="8"/>
      <c r="CS168" s="8"/>
      <c r="CU168" s="8"/>
      <c r="CW168" s="8"/>
      <c r="CY168" s="8"/>
      <c r="DA168" s="8"/>
      <c r="DC168" s="8"/>
      <c r="DE168" s="8"/>
      <c r="DG168" s="8"/>
      <c r="DI168" s="8"/>
      <c r="DK168" s="8"/>
      <c r="DM168" s="8"/>
      <c r="DO168" s="8"/>
      <c r="DQ168" s="8"/>
      <c r="DS168" s="8"/>
      <c r="DU168" s="8"/>
      <c r="DW168" s="8"/>
      <c r="DY168" s="8"/>
      <c r="EA168" s="8"/>
      <c r="EC168" s="8"/>
      <c r="EE168" s="8"/>
      <c r="EG168" s="8"/>
      <c r="EI168" s="8"/>
      <c r="EK168" s="8"/>
      <c r="EM168" s="8"/>
      <c r="EO168" s="8"/>
      <c r="EQ168" s="8"/>
    </row>
    <row r="169" spans="1:147" ht="15.75" thickBot="1" x14ac:dyDescent="0.3">
      <c r="B169" s="8"/>
      <c r="C169" s="1"/>
      <c r="D169" s="8"/>
      <c r="E169" s="1"/>
      <c r="F169" s="8"/>
      <c r="G169" s="1"/>
      <c r="H169" s="8"/>
      <c r="I169" s="1"/>
      <c r="J169" s="8"/>
      <c r="CC169" s="8"/>
      <c r="CE169" s="8"/>
      <c r="CG169" s="8"/>
      <c r="CI169" s="8"/>
      <c r="CK169" s="8"/>
      <c r="CM169" s="8"/>
      <c r="CO169" s="8"/>
      <c r="CQ169" s="8"/>
      <c r="CS169" s="8"/>
      <c r="CU169" s="8"/>
      <c r="CW169" s="8"/>
      <c r="CY169" s="8"/>
      <c r="DA169" s="8"/>
      <c r="DC169" s="8"/>
      <c r="DE169" s="8"/>
      <c r="DG169" s="8"/>
      <c r="DI169" s="8"/>
      <c r="DK169" s="8"/>
      <c r="DM169" s="8"/>
      <c r="DO169" s="8"/>
      <c r="DQ169" s="8"/>
      <c r="DS169" s="8"/>
      <c r="DU169" s="8"/>
      <c r="DW169" s="8"/>
      <c r="DY169" s="8"/>
      <c r="EA169" s="8"/>
      <c r="EC169" s="8"/>
      <c r="EE169" s="8"/>
      <c r="EG169" s="8"/>
      <c r="EI169" s="8"/>
      <c r="EK169" s="8"/>
      <c r="EM169" s="8"/>
      <c r="EO169" s="8"/>
      <c r="EQ169" s="8"/>
    </row>
    <row r="170" spans="1:147" ht="30.75" customHeight="1" thickBot="1" x14ac:dyDescent="0.3">
      <c r="A170" s="8"/>
      <c r="B170" s="401" t="s">
        <v>156</v>
      </c>
      <c r="C170" s="402"/>
      <c r="D170" s="402"/>
      <c r="E170" s="402"/>
      <c r="F170" s="402"/>
      <c r="G170" s="402"/>
      <c r="H170" s="402"/>
      <c r="I170" s="403"/>
      <c r="J170" s="8"/>
      <c r="CB170" s="8"/>
      <c r="CC170" s="8"/>
      <c r="CE170" s="8"/>
      <c r="CF170" s="8"/>
      <c r="CG170" s="8"/>
      <c r="CI170" s="8"/>
      <c r="CJ170" s="8"/>
      <c r="CK170" s="8"/>
      <c r="CM170" s="8"/>
      <c r="CN170" s="8"/>
      <c r="CO170" s="8"/>
      <c r="CQ170" s="8"/>
      <c r="CR170" s="8"/>
      <c r="CS170" s="8"/>
      <c r="CU170" s="8"/>
      <c r="CV170" s="8"/>
      <c r="CW170" s="8"/>
      <c r="CY170" s="8"/>
      <c r="CZ170" s="8"/>
      <c r="DA170" s="8"/>
      <c r="DC170" s="8"/>
      <c r="DD170" s="8"/>
      <c r="DE170" s="8"/>
      <c r="DG170" s="8"/>
      <c r="DH170" s="8"/>
      <c r="DI170" s="8"/>
      <c r="DK170" s="8"/>
      <c r="DL170" s="8"/>
      <c r="DM170" s="8"/>
      <c r="DO170" s="8"/>
      <c r="DP170" s="8"/>
      <c r="DQ170" s="8"/>
      <c r="DS170" s="8"/>
      <c r="DT170" s="8"/>
      <c r="DU170" s="8"/>
      <c r="DW170" s="8"/>
      <c r="DX170" s="8"/>
      <c r="DY170" s="8"/>
      <c r="EA170" s="8"/>
      <c r="EB170" s="8"/>
      <c r="EC170" s="8"/>
      <c r="EE170" s="8"/>
      <c r="EF170" s="8"/>
      <c r="EG170" s="8"/>
      <c r="EI170" s="8"/>
      <c r="EJ170" s="8"/>
      <c r="EK170" s="8"/>
      <c r="EM170" s="8"/>
      <c r="EN170" s="8"/>
      <c r="EO170" s="8"/>
      <c r="EQ170" s="8"/>
    </row>
    <row r="171" spans="1:147" ht="15.75" thickBot="1" x14ac:dyDescent="0.3">
      <c r="A171" s="8"/>
      <c r="B171" s="8"/>
      <c r="C171" s="1"/>
      <c r="D171" s="8"/>
      <c r="E171" s="8"/>
      <c r="F171" s="8"/>
      <c r="G171" s="1"/>
      <c r="H171" s="8"/>
      <c r="I171" s="8"/>
      <c r="J171" s="8"/>
      <c r="CB171" s="8"/>
      <c r="CC171" s="8"/>
      <c r="CE171" s="8"/>
      <c r="CF171" s="8"/>
      <c r="CG171" s="8"/>
      <c r="CI171" s="8"/>
      <c r="CJ171" s="8"/>
      <c r="CK171" s="8"/>
      <c r="CM171" s="8"/>
      <c r="CN171" s="8"/>
      <c r="CO171" s="8"/>
      <c r="CQ171" s="8"/>
      <c r="CR171" s="8"/>
      <c r="CS171" s="8"/>
      <c r="CU171" s="8"/>
      <c r="CV171" s="8"/>
      <c r="CW171" s="8"/>
      <c r="CY171" s="8"/>
      <c r="CZ171" s="8"/>
      <c r="DA171" s="8"/>
      <c r="DC171" s="8"/>
      <c r="DD171" s="8"/>
      <c r="DE171" s="8"/>
      <c r="DG171" s="8"/>
      <c r="DH171" s="8"/>
      <c r="DI171" s="8"/>
      <c r="DK171" s="8"/>
      <c r="DL171" s="8"/>
      <c r="DM171" s="8"/>
      <c r="DO171" s="8"/>
      <c r="DP171" s="8"/>
      <c r="DQ171" s="8"/>
      <c r="DS171" s="8"/>
      <c r="DT171" s="8"/>
      <c r="DU171" s="8"/>
      <c r="DW171" s="8"/>
      <c r="DX171" s="8"/>
      <c r="DY171" s="8"/>
      <c r="EA171" s="8"/>
      <c r="EB171" s="8"/>
      <c r="EC171" s="8"/>
      <c r="EE171" s="8"/>
      <c r="EF171" s="8"/>
      <c r="EG171" s="8"/>
      <c r="EI171" s="8"/>
      <c r="EJ171" s="8"/>
      <c r="EK171" s="8"/>
      <c r="EM171" s="8"/>
      <c r="EN171" s="8"/>
      <c r="EO171" s="8"/>
      <c r="EQ171" s="8"/>
    </row>
    <row r="172" spans="1:147" ht="16.5" thickTop="1" thickBot="1" x14ac:dyDescent="0.3">
      <c r="A172" s="8"/>
      <c r="B172" s="8" t="s">
        <v>18</v>
      </c>
      <c r="C172" s="1"/>
      <c r="D172" s="8"/>
      <c r="E172" s="392"/>
      <c r="F172" s="393"/>
      <c r="G172" s="393"/>
      <c r="H172" s="393"/>
      <c r="I172" s="394"/>
      <c r="CB172" s="8"/>
      <c r="CC172" s="8"/>
      <c r="CE172" s="8"/>
      <c r="CF172" s="8"/>
      <c r="CG172" s="8"/>
      <c r="CI172" s="8"/>
      <c r="CJ172" s="8"/>
      <c r="CK172" s="8"/>
      <c r="CM172" s="8"/>
      <c r="CN172" s="8"/>
      <c r="CO172" s="8"/>
      <c r="CQ172" s="8"/>
      <c r="CR172" s="8"/>
      <c r="CS172" s="8"/>
      <c r="CU172" s="8"/>
      <c r="CV172" s="8"/>
      <c r="CW172" s="8"/>
      <c r="CY172" s="8"/>
      <c r="CZ172" s="8"/>
      <c r="DA172" s="8"/>
      <c r="DC172" s="8"/>
      <c r="DD172" s="8"/>
      <c r="DE172" s="8"/>
      <c r="DG172" s="8"/>
      <c r="DH172" s="8"/>
      <c r="DI172" s="8"/>
      <c r="DK172" s="8"/>
      <c r="DL172" s="8"/>
      <c r="DM172" s="8"/>
      <c r="DO172" s="8"/>
      <c r="DP172" s="8"/>
      <c r="DQ172" s="8"/>
      <c r="DS172" s="8"/>
      <c r="DT172" s="8"/>
      <c r="DU172" s="8"/>
      <c r="DW172" s="8"/>
      <c r="DX172" s="8"/>
      <c r="DY172" s="8"/>
      <c r="EA172" s="8"/>
      <c r="EB172" s="8"/>
      <c r="EC172" s="8"/>
      <c r="EE172" s="8"/>
      <c r="EF172" s="8"/>
      <c r="EG172" s="8"/>
      <c r="EI172" s="8"/>
      <c r="EJ172" s="8"/>
      <c r="EK172" s="8"/>
      <c r="EM172" s="8"/>
      <c r="EN172" s="8"/>
      <c r="EO172" s="8"/>
      <c r="EQ172" s="8"/>
    </row>
    <row r="173" spans="1:147" ht="16.5" thickTop="1" thickBot="1" x14ac:dyDescent="0.3">
      <c r="B173" s="8" t="s">
        <v>19</v>
      </c>
      <c r="C173" s="1"/>
      <c r="D173" s="8"/>
      <c r="E173" s="392"/>
      <c r="F173" s="393"/>
      <c r="G173" s="393"/>
      <c r="H173" s="393"/>
      <c r="I173" s="394"/>
      <c r="CC173" s="8"/>
      <c r="CE173" s="8"/>
      <c r="CG173" s="8"/>
      <c r="CI173" s="8"/>
      <c r="CK173" s="8"/>
      <c r="CM173" s="8"/>
      <c r="CO173" s="8"/>
      <c r="CQ173" s="8"/>
      <c r="CS173" s="8"/>
      <c r="CU173" s="8"/>
      <c r="CW173" s="8"/>
      <c r="CY173" s="8"/>
      <c r="DA173" s="8"/>
      <c r="DC173" s="8"/>
      <c r="DE173" s="8"/>
      <c r="DG173" s="8"/>
      <c r="DI173" s="8"/>
      <c r="DK173" s="8"/>
      <c r="DM173" s="8"/>
      <c r="DO173" s="8"/>
      <c r="DQ173" s="8"/>
      <c r="DS173" s="8"/>
      <c r="DU173" s="8"/>
      <c r="DW173" s="8"/>
      <c r="DY173" s="8"/>
      <c r="EA173" s="8"/>
      <c r="EC173" s="8"/>
      <c r="EE173" s="8"/>
      <c r="EG173" s="8"/>
      <c r="EI173" s="8"/>
      <c r="EK173" s="8"/>
      <c r="EM173" s="8"/>
      <c r="EO173" s="8"/>
      <c r="EQ173" s="8"/>
    </row>
    <row r="174" spans="1:147" ht="16.5" thickTop="1" thickBot="1" x14ac:dyDescent="0.3">
      <c r="A174" s="8"/>
      <c r="B174" s="8" t="s">
        <v>20</v>
      </c>
      <c r="C174" s="1"/>
      <c r="D174" s="8"/>
      <c r="E174" s="392"/>
      <c r="F174" s="393"/>
      <c r="G174" s="393"/>
      <c r="H174" s="393"/>
      <c r="I174" s="394"/>
      <c r="CB174" s="8"/>
      <c r="CC174" s="8"/>
      <c r="CE174" s="8"/>
      <c r="CF174" s="8"/>
      <c r="CG174" s="8"/>
      <c r="CI174" s="8"/>
      <c r="CJ174" s="8"/>
      <c r="CK174" s="8"/>
      <c r="CM174" s="8"/>
      <c r="CN174" s="8"/>
      <c r="CO174" s="8"/>
      <c r="CQ174" s="8"/>
      <c r="CR174" s="8"/>
      <c r="CS174" s="8"/>
      <c r="CU174" s="8"/>
      <c r="CV174" s="8"/>
      <c r="CW174" s="8"/>
      <c r="CY174" s="8"/>
      <c r="CZ174" s="8"/>
      <c r="DA174" s="8"/>
      <c r="DC174" s="8"/>
      <c r="DD174" s="8"/>
      <c r="DE174" s="8"/>
      <c r="DG174" s="8"/>
      <c r="DH174" s="8"/>
      <c r="DI174" s="8"/>
      <c r="DK174" s="8"/>
      <c r="DL174" s="8"/>
      <c r="DM174" s="8"/>
      <c r="DO174" s="8"/>
      <c r="DP174" s="8"/>
      <c r="DQ174" s="8"/>
      <c r="DS174" s="8"/>
      <c r="DT174" s="8"/>
      <c r="DU174" s="8"/>
      <c r="DW174" s="8"/>
      <c r="DX174" s="8"/>
      <c r="DY174" s="8"/>
      <c r="EA174" s="8"/>
      <c r="EB174" s="8"/>
      <c r="EC174" s="8"/>
      <c r="EE174" s="8"/>
      <c r="EF174" s="8"/>
      <c r="EG174" s="8"/>
      <c r="EI174" s="8"/>
      <c r="EJ174" s="8"/>
      <c r="EK174" s="8"/>
      <c r="EM174" s="8"/>
      <c r="EN174" s="8"/>
      <c r="EO174" s="8"/>
      <c r="EQ174" s="8"/>
    </row>
    <row r="175" spans="1:147" ht="16.5" thickTop="1" thickBot="1" x14ac:dyDescent="0.3">
      <c r="B175" s="8" t="s">
        <v>21</v>
      </c>
      <c r="C175" s="1"/>
      <c r="D175" s="8"/>
      <c r="E175" s="392"/>
      <c r="F175" s="393"/>
      <c r="G175" s="393"/>
      <c r="H175" s="393"/>
      <c r="I175" s="394"/>
      <c r="CC175" s="8"/>
      <c r="CE175" s="8"/>
      <c r="CG175" s="8"/>
      <c r="CI175" s="8"/>
      <c r="CK175" s="8"/>
      <c r="CM175" s="8"/>
      <c r="CO175" s="8"/>
      <c r="CQ175" s="8"/>
      <c r="CS175" s="8"/>
      <c r="CU175" s="8"/>
      <c r="CW175" s="8"/>
      <c r="CY175" s="8"/>
      <c r="DA175" s="8"/>
      <c r="DC175" s="8"/>
      <c r="DE175" s="8"/>
      <c r="DG175" s="8"/>
      <c r="DI175" s="8"/>
      <c r="DK175" s="8"/>
      <c r="DM175" s="8"/>
      <c r="DO175" s="8"/>
      <c r="DQ175" s="8"/>
      <c r="DS175" s="8"/>
      <c r="DU175" s="8"/>
      <c r="DW175" s="8"/>
      <c r="DY175" s="8"/>
      <c r="EA175" s="8"/>
      <c r="EC175" s="8"/>
      <c r="EE175" s="8"/>
      <c r="EG175" s="8"/>
      <c r="EI175" s="8"/>
      <c r="EK175" s="8"/>
      <c r="EM175" s="8"/>
      <c r="EO175" s="8"/>
      <c r="EQ175" s="8"/>
    </row>
    <row r="176" spans="1:147" ht="16.5" thickTop="1" thickBot="1" x14ac:dyDescent="0.3">
      <c r="A176" s="8"/>
      <c r="B176" s="8" t="s">
        <v>22</v>
      </c>
      <c r="C176" s="1"/>
      <c r="D176" s="8"/>
      <c r="E176" s="392"/>
      <c r="F176" s="393"/>
      <c r="G176" s="393"/>
      <c r="H176" s="393"/>
      <c r="I176" s="394"/>
      <c r="CB176" s="8"/>
      <c r="CC176" s="8"/>
      <c r="CE176" s="8"/>
      <c r="CF176" s="8"/>
      <c r="CG176" s="8"/>
      <c r="CI176" s="8"/>
      <c r="CJ176" s="8"/>
      <c r="CK176" s="8"/>
      <c r="CM176" s="8"/>
      <c r="CN176" s="8"/>
      <c r="CO176" s="8"/>
      <c r="CQ176" s="8"/>
      <c r="CR176" s="8"/>
      <c r="CS176" s="8"/>
      <c r="CU176" s="8"/>
      <c r="CV176" s="8"/>
      <c r="CW176" s="8"/>
      <c r="CY176" s="8"/>
      <c r="CZ176" s="8"/>
      <c r="DA176" s="8"/>
      <c r="DC176" s="8"/>
      <c r="DD176" s="8"/>
      <c r="DE176" s="8"/>
      <c r="DG176" s="8"/>
      <c r="DH176" s="8"/>
      <c r="DI176" s="8"/>
      <c r="DK176" s="8"/>
      <c r="DL176" s="8"/>
      <c r="DM176" s="8"/>
      <c r="DO176" s="8"/>
      <c r="DP176" s="8"/>
      <c r="DQ176" s="8"/>
      <c r="DS176" s="8"/>
      <c r="DT176" s="8"/>
      <c r="DU176" s="8"/>
      <c r="DW176" s="8"/>
      <c r="DX176" s="8"/>
      <c r="DY176" s="8"/>
      <c r="EA176" s="8"/>
      <c r="EB176" s="8"/>
      <c r="EC176" s="8"/>
      <c r="EE176" s="8"/>
      <c r="EF176" s="8"/>
      <c r="EG176" s="8"/>
      <c r="EI176" s="8"/>
      <c r="EJ176" s="8"/>
      <c r="EK176" s="8"/>
      <c r="EM176" s="8"/>
      <c r="EN176" s="8"/>
      <c r="EO176" s="8"/>
      <c r="EQ176" s="8"/>
    </row>
    <row r="177" spans="1:147" ht="9.75" customHeight="1" thickTop="1" x14ac:dyDescent="0.25">
      <c r="A177" s="8"/>
      <c r="B177" s="8"/>
      <c r="C177" s="1"/>
      <c r="D177" s="8"/>
      <c r="E177" s="8"/>
      <c r="F177" s="8"/>
      <c r="G177" s="1"/>
      <c r="H177" s="8"/>
      <c r="I177" s="8"/>
      <c r="J177" s="8"/>
      <c r="CB177" s="8"/>
      <c r="CC177" s="8"/>
      <c r="CE177" s="8"/>
      <c r="CF177" s="8"/>
      <c r="CG177" s="8"/>
      <c r="CI177" s="8"/>
      <c r="CJ177" s="8"/>
      <c r="CK177" s="8"/>
      <c r="CM177" s="8"/>
      <c r="CN177" s="8"/>
      <c r="CO177" s="8"/>
      <c r="CQ177" s="8"/>
      <c r="CR177" s="8"/>
      <c r="CS177" s="8"/>
      <c r="CU177" s="8"/>
      <c r="CV177" s="8"/>
      <c r="CW177" s="8"/>
      <c r="CY177" s="8"/>
      <c r="CZ177" s="8"/>
      <c r="DA177" s="8"/>
      <c r="DC177" s="8"/>
      <c r="DD177" s="8"/>
      <c r="DE177" s="8"/>
      <c r="DG177" s="8"/>
      <c r="DH177" s="8"/>
      <c r="DI177" s="8"/>
      <c r="DK177" s="8"/>
      <c r="DL177" s="8"/>
      <c r="DM177" s="8"/>
      <c r="DO177" s="8"/>
      <c r="DP177" s="8"/>
      <c r="DQ177" s="8"/>
      <c r="DS177" s="8"/>
      <c r="DT177" s="8"/>
      <c r="DU177" s="8"/>
      <c r="DW177" s="8"/>
      <c r="DX177" s="8"/>
      <c r="DY177" s="8"/>
      <c r="EA177" s="8"/>
      <c r="EB177" s="8"/>
      <c r="EC177" s="8"/>
      <c r="EE177" s="8"/>
      <c r="EF177" s="8"/>
      <c r="EG177" s="8"/>
      <c r="EI177" s="8"/>
      <c r="EJ177" s="8"/>
      <c r="EK177" s="8"/>
      <c r="EM177" s="8"/>
      <c r="EN177" s="8"/>
      <c r="EO177" s="8"/>
      <c r="EQ177" s="8"/>
    </row>
    <row r="178" spans="1:147" ht="9.75" customHeight="1" x14ac:dyDescent="0.25">
      <c r="B178" s="8"/>
      <c r="C178" s="1"/>
      <c r="D178" s="8"/>
      <c r="E178" s="1"/>
      <c r="F178" s="8"/>
      <c r="G178" s="1"/>
      <c r="H178" s="8"/>
      <c r="I178" s="1"/>
      <c r="J178" s="8"/>
      <c r="CC178" s="8"/>
      <c r="CE178" s="8"/>
      <c r="CG178" s="8"/>
      <c r="CI178" s="8"/>
      <c r="CK178" s="8"/>
      <c r="CM178" s="8"/>
      <c r="CO178" s="8"/>
      <c r="CQ178" s="8"/>
      <c r="CS178" s="8"/>
      <c r="CU178" s="8"/>
      <c r="CW178" s="8"/>
      <c r="CY178" s="8"/>
      <c r="DA178" s="8"/>
      <c r="DC178" s="8"/>
      <c r="DE178" s="8"/>
      <c r="DG178" s="8"/>
      <c r="DI178" s="8"/>
      <c r="DK178" s="8"/>
      <c r="DM178" s="8"/>
      <c r="DO178" s="8"/>
      <c r="DQ178" s="8"/>
      <c r="DS178" s="8"/>
      <c r="DU178" s="8"/>
      <c r="DW178" s="8"/>
      <c r="DY178" s="8"/>
      <c r="EA178" s="8"/>
      <c r="EC178" s="8"/>
      <c r="EE178" s="8"/>
      <c r="EG178" s="8"/>
      <c r="EI178" s="8"/>
      <c r="EK178" s="8"/>
      <c r="EM178" s="8"/>
      <c r="EO178" s="8"/>
      <c r="EQ178" s="8"/>
    </row>
    <row r="179" spans="1:147" x14ac:dyDescent="0.25">
      <c r="B179" s="28" t="s">
        <v>268</v>
      </c>
      <c r="C179" s="29"/>
      <c r="D179" s="30"/>
      <c r="E179" s="30"/>
      <c r="F179" s="30"/>
      <c r="G179" s="29"/>
      <c r="H179" s="30"/>
      <c r="I179" s="31"/>
    </row>
    <row r="180" spans="1:147" x14ac:dyDescent="0.25">
      <c r="B180" s="386" t="s">
        <v>262</v>
      </c>
      <c r="C180" s="1"/>
      <c r="D180" s="8"/>
      <c r="E180" s="8"/>
      <c r="F180" s="8"/>
      <c r="G180" s="1"/>
      <c r="H180" s="8"/>
      <c r="I180" s="32"/>
    </row>
    <row r="181" spans="1:147" x14ac:dyDescent="0.25">
      <c r="B181" s="169"/>
      <c r="C181" s="1"/>
      <c r="D181" s="8"/>
      <c r="E181" s="126"/>
      <c r="F181" s="8"/>
      <c r="G181" s="1"/>
      <c r="H181" s="8"/>
      <c r="I181" s="100"/>
    </row>
    <row r="182" spans="1:147" ht="7.5" customHeight="1" x14ac:dyDescent="0.25">
      <c r="B182" s="33"/>
      <c r="C182" s="1"/>
      <c r="D182" s="8"/>
      <c r="E182" s="8"/>
      <c r="F182" s="8"/>
      <c r="G182" s="1"/>
      <c r="H182" s="8"/>
      <c r="I182" s="32"/>
    </row>
    <row r="183" spans="1:147" x14ac:dyDescent="0.25">
      <c r="B183" s="34" t="s">
        <v>41</v>
      </c>
      <c r="C183" s="35"/>
      <c r="D183" s="36"/>
      <c r="E183" s="36"/>
      <c r="F183" s="36"/>
      <c r="G183" s="35"/>
      <c r="H183" s="36"/>
      <c r="I183" s="37"/>
    </row>
    <row r="184" spans="1:147" ht="9.75" customHeight="1" x14ac:dyDescent="0.25"/>
    <row r="185" spans="1:147" ht="8.25" customHeight="1" x14ac:dyDescent="0.25"/>
  </sheetData>
  <sheetProtection algorithmName="SHA-512" hashValue="yi+KmDHx02DUj72Lw2VWVFdhm+50R/8HPijp5dVZRbnce3f5sIxxhJVRRP8UpOtaPwFGTOm0BFN8GoB2l66Tvw==" saltValue="NNZnvwck6fwUXtmyj2jV4w==" spinCount="100000" sheet="1" formatCells="0" formatColumns="0" formatRows="0" insertColumns="0" insertRows="0" insertHyperlinks="0" deleteColumns="0"/>
  <dataConsolidate/>
  <mergeCells count="26">
    <mergeCell ref="E44:I44"/>
    <mergeCell ref="E45:I45"/>
    <mergeCell ref="E46:I46"/>
    <mergeCell ref="E49:I49"/>
    <mergeCell ref="E50:I50"/>
    <mergeCell ref="B16:J31"/>
    <mergeCell ref="E39:I39"/>
    <mergeCell ref="E40:I40"/>
    <mergeCell ref="E41:I41"/>
    <mergeCell ref="E42:I42"/>
    <mergeCell ref="E43:I43"/>
    <mergeCell ref="E176:I176"/>
    <mergeCell ref="G67:I67"/>
    <mergeCell ref="B166:I166"/>
    <mergeCell ref="B170:I170"/>
    <mergeCell ref="E172:I172"/>
    <mergeCell ref="E173:I173"/>
    <mergeCell ref="E174:I174"/>
    <mergeCell ref="B161:J161"/>
    <mergeCell ref="E57:I57"/>
    <mergeCell ref="E58:I58"/>
    <mergeCell ref="E52:I52"/>
    <mergeCell ref="E53:I53"/>
    <mergeCell ref="E56:I56"/>
    <mergeCell ref="E175:I175"/>
    <mergeCell ref="E51:I51"/>
  </mergeCells>
  <dataValidations count="1">
    <dataValidation allowBlank="1" showInputMessage="1" showErrorMessage="1" prompt="Selon entrée en vigueur des tarifs adaptés" sqref="G33" xr:uid="{00000000-0002-0000-0000-000000000000}"/>
  </dataValidations>
  <hyperlinks>
    <hyperlink ref="B180" r:id="rId1" xr:uid="{B8A6521C-D946-419A-A525-FB72366BD828}"/>
  </hyperlinks>
  <pageMargins left="3.937007874015748E-2" right="3.937007874015748E-2" top="0.35433070866141736" bottom="0.35433070866141736" header="0.31496062992125984" footer="0.31496062992125984"/>
  <pageSetup paperSize="9" scale="69" orientation="portrait" r:id="rId2"/>
  <rowBreaks count="3" manualBreakCount="3">
    <brk id="47" max="10" man="1"/>
    <brk id="92" max="10" man="1"/>
    <brk id="112" max="10" man="1"/>
  </rowBreaks>
  <drawing r:id="rId3"/>
  <legacyDrawing r:id="rId4"/>
  <oleObjects>
    <mc:AlternateContent xmlns:mc="http://schemas.openxmlformats.org/markup-compatibility/2006">
      <mc:Choice Requires="x14">
        <oleObject progId="Excel.Sheet.12" shapeId="1413" r:id="rId5">
          <objectPr defaultSize="0" autoPict="0" r:id="rId6">
            <anchor moveWithCells="1">
              <from>
                <xdr:col>6</xdr:col>
                <xdr:colOff>66675</xdr:colOff>
                <xdr:row>75</xdr:row>
                <xdr:rowOff>19050</xdr:rowOff>
              </from>
              <to>
                <xdr:col>8</xdr:col>
                <xdr:colOff>1304925</xdr:colOff>
                <xdr:row>76</xdr:row>
                <xdr:rowOff>180975</xdr:rowOff>
              </to>
            </anchor>
          </objectPr>
        </oleObject>
      </mc:Choice>
      <mc:Fallback>
        <oleObject progId="Excel.Sheet.12" shapeId="1413"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T93"/>
  <sheetViews>
    <sheetView topLeftCell="A56" zoomScaleNormal="100" workbookViewId="0">
      <selection activeCell="O68" sqref="O68"/>
    </sheetView>
  </sheetViews>
  <sheetFormatPr baseColWidth="10" defaultColWidth="11.42578125" defaultRowHeight="15" x14ac:dyDescent="0.25"/>
  <cols>
    <col min="1" max="1" width="2.85546875" style="70" customWidth="1"/>
    <col min="2" max="2" width="11.42578125" style="70"/>
    <col min="3" max="3" width="8.140625" style="70" customWidth="1"/>
    <col min="4" max="4" width="11.42578125" style="70"/>
    <col min="5" max="5" width="24.28515625" style="70" customWidth="1"/>
    <col min="6" max="6" width="19.7109375" style="70" customWidth="1"/>
    <col min="7" max="7" width="1.5703125" style="70" customWidth="1"/>
    <col min="8" max="8" width="3.85546875" style="70" customWidth="1"/>
    <col min="9" max="9" width="20.7109375" style="70" customWidth="1"/>
    <col min="10" max="10" width="1.42578125" style="70" customWidth="1"/>
    <col min="11" max="16384" width="11.42578125" style="70"/>
  </cols>
  <sheetData>
    <row r="1" spans="1:10" ht="18" customHeight="1" x14ac:dyDescent="0.25">
      <c r="B1" s="80"/>
      <c r="C1" s="80"/>
      <c r="D1" s="80"/>
      <c r="E1" s="80"/>
      <c r="F1" s="80"/>
      <c r="G1" s="80"/>
      <c r="H1" s="80"/>
      <c r="I1" s="80"/>
      <c r="J1" s="80"/>
    </row>
    <row r="2" spans="1:10" x14ac:dyDescent="0.25">
      <c r="B2" s="80"/>
      <c r="C2" s="80"/>
      <c r="D2" s="80"/>
      <c r="E2" s="80"/>
      <c r="F2" s="80"/>
      <c r="G2" s="80"/>
      <c r="H2" s="80"/>
      <c r="I2" s="80"/>
      <c r="J2" s="80"/>
    </row>
    <row r="3" spans="1:10" x14ac:dyDescent="0.25">
      <c r="B3" s="80"/>
      <c r="C3" s="80"/>
      <c r="D3" s="103"/>
      <c r="E3" s="80"/>
      <c r="F3" s="27" t="s">
        <v>39</v>
      </c>
      <c r="G3" s="80"/>
      <c r="H3" s="80"/>
      <c r="I3" s="80"/>
      <c r="J3" s="80"/>
    </row>
    <row r="4" spans="1:10" x14ac:dyDescent="0.25">
      <c r="B4" s="80"/>
      <c r="C4" s="80"/>
      <c r="D4" s="80"/>
      <c r="E4" s="80"/>
      <c r="F4" s="26" t="s">
        <v>38</v>
      </c>
      <c r="H4" s="27"/>
      <c r="I4" s="27"/>
      <c r="J4" s="27"/>
    </row>
    <row r="5" spans="1:10" ht="15.75" thickBot="1" x14ac:dyDescent="0.3">
      <c r="B5" s="80"/>
      <c r="C5" s="80"/>
      <c r="D5" s="80"/>
      <c r="E5" s="80"/>
      <c r="H5" s="26"/>
      <c r="I5" s="26"/>
      <c r="J5" s="80"/>
    </row>
    <row r="6" spans="1:10" x14ac:dyDescent="0.25">
      <c r="B6" s="104"/>
      <c r="C6" s="104"/>
      <c r="D6" s="104"/>
      <c r="E6" s="104"/>
      <c r="F6" s="104"/>
      <c r="G6" s="104"/>
      <c r="H6" s="104"/>
      <c r="I6" s="104"/>
      <c r="J6" s="80"/>
    </row>
    <row r="7" spans="1:10" ht="18" x14ac:dyDescent="0.25">
      <c r="B7" s="17" t="s">
        <v>73</v>
      </c>
      <c r="C7" s="80"/>
      <c r="D7" s="80"/>
      <c r="E7" s="80"/>
      <c r="F7" s="80"/>
      <c r="G7" s="80"/>
      <c r="H7" s="80"/>
      <c r="I7" s="80"/>
      <c r="J7" s="80"/>
    </row>
    <row r="8" spans="1:10" ht="5.25" customHeight="1" x14ac:dyDescent="0.25">
      <c r="B8" s="80"/>
      <c r="C8" s="80"/>
      <c r="D8" s="80"/>
      <c r="E8" s="80"/>
      <c r="F8" s="80"/>
      <c r="G8" s="80"/>
      <c r="H8" s="80"/>
      <c r="I8" s="80"/>
      <c r="J8" s="80"/>
    </row>
    <row r="9" spans="1:10" x14ac:dyDescent="0.25">
      <c r="B9" s="103" t="s">
        <v>45</v>
      </c>
      <c r="C9" s="80"/>
      <c r="D9" s="80"/>
      <c r="E9" s="80"/>
      <c r="F9" s="80"/>
      <c r="G9" s="80"/>
      <c r="H9" s="80"/>
      <c r="I9" s="80"/>
      <c r="J9" s="80"/>
    </row>
    <row r="10" spans="1:10" ht="13.5" customHeight="1" thickBot="1" x14ac:dyDescent="0.3">
      <c r="B10" s="80"/>
      <c r="C10" s="80"/>
      <c r="D10" s="80"/>
      <c r="E10" s="80"/>
      <c r="F10" s="80"/>
      <c r="G10" s="80"/>
      <c r="H10" s="80"/>
      <c r="I10" s="80"/>
      <c r="J10" s="80"/>
    </row>
    <row r="11" spans="1:10" ht="42.75" customHeight="1" thickBot="1" x14ac:dyDescent="0.3">
      <c r="B11" s="451" t="s">
        <v>74</v>
      </c>
      <c r="C11" s="452"/>
      <c r="D11" s="452"/>
      <c r="E11" s="452"/>
      <c r="F11" s="452"/>
      <c r="G11" s="452"/>
      <c r="H11" s="452"/>
      <c r="I11" s="453"/>
      <c r="J11" s="454"/>
    </row>
    <row r="12" spans="1:10" ht="11.25" customHeight="1" x14ac:dyDescent="0.25">
      <c r="B12" s="80"/>
      <c r="C12" s="80"/>
      <c r="D12" s="80"/>
      <c r="E12" s="80"/>
      <c r="F12" s="80"/>
      <c r="G12" s="80"/>
      <c r="H12" s="80"/>
      <c r="I12" s="80"/>
      <c r="J12" s="80"/>
    </row>
    <row r="13" spans="1:10" ht="19.5" customHeight="1" thickBot="1" x14ac:dyDescent="0.3">
      <c r="A13" s="15"/>
      <c r="B13" s="16"/>
      <c r="C13" s="16"/>
      <c r="D13" s="18"/>
      <c r="E13" s="18"/>
      <c r="F13" s="455" t="s">
        <v>157</v>
      </c>
      <c r="G13" s="455"/>
      <c r="H13" s="288"/>
      <c r="I13" s="288" t="s">
        <v>158</v>
      </c>
      <c r="J13" s="105"/>
    </row>
    <row r="14" spans="1:10" ht="23.25" customHeight="1" thickBot="1" x14ac:dyDescent="0.3">
      <c r="A14" s="15"/>
      <c r="B14" s="16"/>
      <c r="C14" s="16"/>
      <c r="D14" s="18"/>
      <c r="E14" s="18"/>
      <c r="F14" s="189" t="s">
        <v>75</v>
      </c>
      <c r="G14" s="190"/>
      <c r="H14" s="191"/>
      <c r="I14" s="189" t="s">
        <v>76</v>
      </c>
      <c r="J14" s="181"/>
    </row>
    <row r="15" spans="1:10" ht="15.75" customHeight="1" x14ac:dyDescent="0.25">
      <c r="A15" s="15"/>
      <c r="B15" s="22" t="s">
        <v>24</v>
      </c>
      <c r="C15" s="22"/>
      <c r="D15" s="19"/>
      <c r="E15" s="15"/>
      <c r="F15" s="184"/>
      <c r="G15" s="185"/>
      <c r="H15" s="184"/>
      <c r="I15" s="184"/>
      <c r="J15" s="185"/>
    </row>
    <row r="16" spans="1:10" ht="15" customHeight="1" x14ac:dyDescent="0.25">
      <c r="A16" s="15"/>
      <c r="B16" s="446" t="s">
        <v>159</v>
      </c>
      <c r="C16" s="447"/>
      <c r="D16" s="447"/>
      <c r="E16" s="448"/>
      <c r="F16" s="205"/>
      <c r="G16" s="194"/>
      <c r="H16" s="206"/>
      <c r="I16" s="205"/>
    </row>
    <row r="17" spans="1:10" ht="15" customHeight="1" x14ac:dyDescent="0.25">
      <c r="A17" s="15"/>
      <c r="B17" s="446" t="s">
        <v>160</v>
      </c>
      <c r="C17" s="447"/>
      <c r="D17" s="447"/>
      <c r="E17" s="448"/>
      <c r="F17" s="205"/>
      <c r="G17" s="194"/>
      <c r="H17" s="206"/>
      <c r="I17" s="205"/>
    </row>
    <row r="18" spans="1:10" ht="15" customHeight="1" x14ac:dyDescent="0.25">
      <c r="A18" s="15"/>
      <c r="B18" s="446" t="s">
        <v>161</v>
      </c>
      <c r="C18" s="447"/>
      <c r="D18" s="447"/>
      <c r="E18" s="448"/>
      <c r="F18" s="205"/>
      <c r="G18" s="194"/>
      <c r="H18" s="206"/>
      <c r="I18" s="205"/>
    </row>
    <row r="19" spans="1:10" ht="15" customHeight="1" x14ac:dyDescent="0.25">
      <c r="A19" s="15"/>
      <c r="B19" s="446" t="s">
        <v>118</v>
      </c>
      <c r="C19" s="444"/>
      <c r="D19" s="444"/>
      <c r="E19" s="445"/>
      <c r="F19" s="192"/>
      <c r="G19" s="193"/>
      <c r="H19" s="194"/>
      <c r="I19" s="192"/>
      <c r="J19" s="185"/>
    </row>
    <row r="20" spans="1:10" ht="16.5" customHeight="1" x14ac:dyDescent="0.25">
      <c r="A20" s="15"/>
      <c r="B20" s="446" t="s">
        <v>96</v>
      </c>
      <c r="C20" s="444"/>
      <c r="D20" s="444"/>
      <c r="E20" s="445"/>
      <c r="F20" s="192"/>
      <c r="G20" s="193"/>
      <c r="H20" s="194"/>
      <c r="I20" s="192"/>
      <c r="J20" s="185"/>
    </row>
    <row r="21" spans="1:10" ht="25.5" customHeight="1" x14ac:dyDescent="0.25">
      <c r="A21" s="15"/>
      <c r="B21" s="446" t="s">
        <v>77</v>
      </c>
      <c r="C21" s="444"/>
      <c r="D21" s="444"/>
      <c r="E21" s="445"/>
      <c r="F21" s="192"/>
      <c r="G21" s="193"/>
      <c r="H21" s="194"/>
      <c r="I21" s="192"/>
      <c r="J21" s="185"/>
    </row>
    <row r="22" spans="1:10" ht="15" customHeight="1" x14ac:dyDescent="0.25">
      <c r="A22" s="15"/>
      <c r="B22" s="446" t="s">
        <v>105</v>
      </c>
      <c r="C22" s="444"/>
      <c r="D22" s="444"/>
      <c r="E22" s="445"/>
      <c r="F22" s="192"/>
      <c r="G22" s="193"/>
      <c r="H22" s="194"/>
      <c r="I22" s="192"/>
      <c r="J22" s="185"/>
    </row>
    <row r="23" spans="1:10" x14ac:dyDescent="0.25">
      <c r="A23" s="15"/>
      <c r="B23" s="446" t="s">
        <v>119</v>
      </c>
      <c r="C23" s="444"/>
      <c r="D23" s="444"/>
      <c r="E23" s="445"/>
      <c r="F23" s="192"/>
      <c r="G23" s="193"/>
      <c r="H23" s="194"/>
      <c r="I23" s="192"/>
      <c r="J23" s="185"/>
    </row>
    <row r="24" spans="1:10" x14ac:dyDescent="0.25">
      <c r="A24" s="15"/>
      <c r="B24" s="446" t="s">
        <v>97</v>
      </c>
      <c r="C24" s="444"/>
      <c r="D24" s="444"/>
      <c r="E24" s="445"/>
      <c r="F24" s="195"/>
      <c r="G24" s="193"/>
      <c r="H24" s="194"/>
      <c r="I24" s="195"/>
      <c r="J24" s="185"/>
    </row>
    <row r="25" spans="1:10" s="107" customFormat="1" ht="19.5" customHeight="1" x14ac:dyDescent="0.25">
      <c r="A25" s="15"/>
      <c r="B25" s="137" t="s">
        <v>98</v>
      </c>
      <c r="C25" s="138"/>
      <c r="D25" s="138"/>
      <c r="E25" s="139"/>
      <c r="F25" s="196"/>
      <c r="G25" s="197"/>
      <c r="H25" s="194"/>
      <c r="I25" s="198"/>
      <c r="J25" s="199"/>
    </row>
    <row r="26" spans="1:10" x14ac:dyDescent="0.25">
      <c r="A26" s="15"/>
      <c r="B26" s="430"/>
      <c r="C26" s="441"/>
      <c r="D26" s="441"/>
      <c r="E26" s="442"/>
      <c r="F26" s="192"/>
      <c r="G26" s="193"/>
      <c r="H26" s="194"/>
      <c r="I26" s="192"/>
      <c r="J26" s="185"/>
    </row>
    <row r="27" spans="1:10" x14ac:dyDescent="0.25">
      <c r="A27" s="15"/>
      <c r="B27" s="430"/>
      <c r="C27" s="441"/>
      <c r="D27" s="441"/>
      <c r="E27" s="442"/>
      <c r="F27" s="192"/>
      <c r="G27" s="193"/>
      <c r="H27" s="194"/>
      <c r="I27" s="192"/>
      <c r="J27" s="185"/>
    </row>
    <row r="28" spans="1:10" x14ac:dyDescent="0.25">
      <c r="A28" s="15"/>
      <c r="B28" s="430"/>
      <c r="C28" s="441"/>
      <c r="D28" s="441"/>
      <c r="E28" s="442"/>
      <c r="F28" s="192"/>
      <c r="G28" s="193"/>
      <c r="H28" s="194"/>
      <c r="I28" s="192"/>
      <c r="J28" s="185"/>
    </row>
    <row r="29" spans="1:10" x14ac:dyDescent="0.25">
      <c r="A29" s="15"/>
      <c r="B29" s="430"/>
      <c r="C29" s="441"/>
      <c r="D29" s="441"/>
      <c r="E29" s="442"/>
      <c r="F29" s="192"/>
      <c r="G29" s="193"/>
      <c r="H29" s="194"/>
      <c r="I29" s="192"/>
      <c r="J29" s="185"/>
    </row>
    <row r="30" spans="1:10" x14ac:dyDescent="0.25">
      <c r="A30" s="15"/>
      <c r="B30" s="430"/>
      <c r="C30" s="441"/>
      <c r="D30" s="441"/>
      <c r="E30" s="442"/>
      <c r="F30" s="192"/>
      <c r="G30" s="193"/>
      <c r="H30" s="194"/>
      <c r="I30" s="192"/>
      <c r="J30" s="185"/>
    </row>
    <row r="31" spans="1:10" x14ac:dyDescent="0.25">
      <c r="A31" s="15"/>
      <c r="B31" s="430"/>
      <c r="C31" s="441"/>
      <c r="D31" s="441"/>
      <c r="E31" s="442"/>
      <c r="F31" s="192"/>
      <c r="G31" s="193"/>
      <c r="H31" s="194"/>
      <c r="I31" s="192"/>
      <c r="J31" s="185"/>
    </row>
    <row r="32" spans="1:10" s="107" customFormat="1" ht="23.25" customHeight="1" x14ac:dyDescent="0.25">
      <c r="A32" s="15"/>
      <c r="B32" s="464" t="s">
        <v>78</v>
      </c>
      <c r="C32" s="465"/>
      <c r="D32" s="465"/>
      <c r="E32" s="466"/>
      <c r="F32" s="456"/>
      <c r="G32" s="457"/>
      <c r="H32" s="194"/>
      <c r="I32" s="439"/>
      <c r="J32" s="440"/>
    </row>
    <row r="33" spans="1:10" x14ac:dyDescent="0.25">
      <c r="A33" s="15"/>
      <c r="B33" s="430"/>
      <c r="C33" s="441"/>
      <c r="D33" s="441"/>
      <c r="E33" s="442"/>
      <c r="F33" s="192"/>
      <c r="G33" s="193"/>
      <c r="H33" s="200"/>
      <c r="I33" s="192"/>
      <c r="J33" s="185"/>
    </row>
    <row r="34" spans="1:10" x14ac:dyDescent="0.25">
      <c r="A34" s="15"/>
      <c r="B34" s="430"/>
      <c r="C34" s="441"/>
      <c r="D34" s="441"/>
      <c r="E34" s="442"/>
      <c r="F34" s="192"/>
      <c r="G34" s="193"/>
      <c r="H34" s="200"/>
      <c r="I34" s="192"/>
      <c r="J34" s="185"/>
    </row>
    <row r="35" spans="1:10" x14ac:dyDescent="0.25">
      <c r="A35" s="15"/>
      <c r="B35" s="430"/>
      <c r="C35" s="441"/>
      <c r="D35" s="441"/>
      <c r="E35" s="442"/>
      <c r="F35" s="192"/>
      <c r="G35" s="193"/>
      <c r="H35" s="200"/>
      <c r="I35" s="192"/>
      <c r="J35" s="185"/>
    </row>
    <row r="36" spans="1:10" x14ac:dyDescent="0.25">
      <c r="A36" s="15"/>
      <c r="B36" s="430"/>
      <c r="C36" s="441"/>
      <c r="D36" s="441"/>
      <c r="E36" s="442"/>
      <c r="F36" s="192"/>
      <c r="G36" s="193"/>
      <c r="H36" s="200"/>
      <c r="I36" s="192"/>
      <c r="J36" s="185"/>
    </row>
    <row r="37" spans="1:10" x14ac:dyDescent="0.25">
      <c r="A37" s="15"/>
      <c r="B37" s="430"/>
      <c r="C37" s="441"/>
      <c r="D37" s="441"/>
      <c r="E37" s="442"/>
      <c r="F37" s="192"/>
      <c r="G37" s="193"/>
      <c r="H37" s="200"/>
      <c r="I37" s="192"/>
      <c r="J37" s="185"/>
    </row>
    <row r="38" spans="1:10" x14ac:dyDescent="0.25">
      <c r="A38" s="15"/>
      <c r="B38" s="430"/>
      <c r="C38" s="441"/>
      <c r="D38" s="441"/>
      <c r="E38" s="442"/>
      <c r="F38" s="192"/>
      <c r="G38" s="193"/>
      <c r="H38" s="200"/>
      <c r="I38" s="192"/>
      <c r="J38" s="185"/>
    </row>
    <row r="39" spans="1:10" s="110" customFormat="1" ht="15.75" customHeight="1" x14ac:dyDescent="0.25">
      <c r="A39" s="108"/>
      <c r="B39" s="423" t="s">
        <v>25</v>
      </c>
      <c r="C39" s="423"/>
      <c r="D39" s="423"/>
      <c r="E39" s="458"/>
      <c r="F39" s="109">
        <f>SUM(F16:F24,F33:F38)</f>
        <v>0</v>
      </c>
      <c r="G39" s="70"/>
      <c r="H39" s="70"/>
      <c r="I39" s="109">
        <f>SUM(I16:I24,I33:I38)</f>
        <v>0</v>
      </c>
      <c r="J39" s="15"/>
    </row>
    <row r="40" spans="1:10" s="110" customFormat="1" ht="15.75" x14ac:dyDescent="0.25">
      <c r="A40" s="108"/>
      <c r="B40" s="111"/>
      <c r="C40" s="111"/>
      <c r="D40" s="112"/>
      <c r="E40" s="113"/>
      <c r="F40" s="42"/>
      <c r="G40" s="70"/>
      <c r="H40" s="70"/>
      <c r="I40" s="106"/>
      <c r="J40" s="106"/>
    </row>
    <row r="41" spans="1:10" x14ac:dyDescent="0.25">
      <c r="A41" s="15"/>
      <c r="B41" s="140" t="s">
        <v>26</v>
      </c>
      <c r="C41" s="114"/>
      <c r="D41" s="115"/>
      <c r="E41" s="47"/>
      <c r="F41" s="42"/>
      <c r="G41" s="116"/>
      <c r="H41" s="106"/>
      <c r="I41" s="106"/>
      <c r="J41" s="117"/>
    </row>
    <row r="42" spans="1:10" x14ac:dyDescent="0.25">
      <c r="A42" s="15"/>
      <c r="B42" s="443" t="s">
        <v>79</v>
      </c>
      <c r="C42" s="444"/>
      <c r="D42" s="444"/>
      <c r="E42" s="445"/>
      <c r="F42" s="109">
        <f>SUM(F43:F50)</f>
        <v>0</v>
      </c>
      <c r="G42" s="42"/>
      <c r="H42" s="118"/>
      <c r="I42" s="109">
        <f>SUM(I43:I50)</f>
        <v>0</v>
      </c>
      <c r="J42" s="15"/>
    </row>
    <row r="43" spans="1:10" ht="30.75" customHeight="1" x14ac:dyDescent="0.25">
      <c r="A43" s="15"/>
      <c r="B43" s="446" t="s">
        <v>80</v>
      </c>
      <c r="C43" s="444"/>
      <c r="D43" s="444"/>
      <c r="E43" s="445"/>
      <c r="F43" s="192"/>
      <c r="G43" s="193"/>
      <c r="H43" s="194"/>
      <c r="I43" s="192"/>
      <c r="J43" s="185"/>
    </row>
    <row r="44" spans="1:10" ht="28.5" customHeight="1" x14ac:dyDescent="0.25">
      <c r="A44" s="15"/>
      <c r="B44" s="446" t="s">
        <v>81</v>
      </c>
      <c r="C44" s="444"/>
      <c r="D44" s="444"/>
      <c r="E44" s="445"/>
      <c r="F44" s="192"/>
      <c r="G44" s="193"/>
      <c r="H44" s="194"/>
      <c r="I44" s="192"/>
      <c r="J44" s="185"/>
    </row>
    <row r="45" spans="1:10" ht="14.25" customHeight="1" x14ac:dyDescent="0.25">
      <c r="A45" s="15"/>
      <c r="B45" s="446" t="s">
        <v>82</v>
      </c>
      <c r="C45" s="444"/>
      <c r="D45" s="444"/>
      <c r="E45" s="445"/>
      <c r="F45" s="192"/>
      <c r="G45" s="193"/>
      <c r="H45" s="194"/>
      <c r="I45" s="192"/>
      <c r="J45" s="185"/>
    </row>
    <row r="46" spans="1:10" x14ac:dyDescent="0.25">
      <c r="A46" s="15"/>
      <c r="B46" s="446" t="s">
        <v>83</v>
      </c>
      <c r="C46" s="444"/>
      <c r="D46" s="444"/>
      <c r="E46" s="445"/>
      <c r="F46" s="192"/>
      <c r="G46" s="193"/>
      <c r="H46" s="194"/>
      <c r="I46" s="192"/>
      <c r="J46" s="185"/>
    </row>
    <row r="47" spans="1:10" s="107" customFormat="1" ht="21" customHeight="1" x14ac:dyDescent="0.25">
      <c r="A47" s="15"/>
      <c r="B47" s="467" t="s">
        <v>84</v>
      </c>
      <c r="C47" s="468"/>
      <c r="D47" s="468"/>
      <c r="E47" s="469"/>
      <c r="F47" s="193"/>
      <c r="G47" s="193"/>
      <c r="H47" s="194"/>
      <c r="I47" s="439"/>
      <c r="J47" s="440"/>
    </row>
    <row r="48" spans="1:10" x14ac:dyDescent="0.25">
      <c r="A48" s="15"/>
      <c r="B48" s="430"/>
      <c r="C48" s="441"/>
      <c r="D48" s="441"/>
      <c r="E48" s="442"/>
      <c r="F48" s="192"/>
      <c r="G48" s="193"/>
      <c r="H48" s="194"/>
      <c r="I48" s="192"/>
      <c r="J48" s="201"/>
    </row>
    <row r="49" spans="1:11" x14ac:dyDescent="0.25">
      <c r="A49" s="15"/>
      <c r="B49" s="430"/>
      <c r="C49" s="441"/>
      <c r="D49" s="441"/>
      <c r="E49" s="442"/>
      <c r="F49" s="192"/>
      <c r="G49" s="193"/>
      <c r="H49" s="194"/>
      <c r="I49" s="192"/>
      <c r="J49" s="201"/>
    </row>
    <row r="50" spans="1:11" x14ac:dyDescent="0.25">
      <c r="A50" s="15"/>
      <c r="B50" s="430"/>
      <c r="C50" s="441"/>
      <c r="D50" s="441"/>
      <c r="E50" s="442"/>
      <c r="F50" s="192"/>
      <c r="G50" s="193"/>
      <c r="H50" s="194"/>
      <c r="I50" s="192"/>
      <c r="J50" s="201"/>
    </row>
    <row r="51" spans="1:11" x14ac:dyDescent="0.25">
      <c r="A51" s="15"/>
      <c r="B51" s="119"/>
      <c r="C51" s="48"/>
      <c r="D51" s="115"/>
      <c r="E51" s="47"/>
      <c r="F51" s="42"/>
      <c r="G51" s="42"/>
      <c r="H51" s="106"/>
    </row>
    <row r="52" spans="1:11" x14ac:dyDescent="0.25">
      <c r="A52" s="15"/>
      <c r="B52" s="443" t="s">
        <v>85</v>
      </c>
      <c r="C52" s="444"/>
      <c r="D52" s="444"/>
      <c r="E52" s="445"/>
      <c r="F52" s="109">
        <f>SUM(F53:F68)</f>
        <v>0</v>
      </c>
      <c r="G52" s="42"/>
      <c r="H52" s="118"/>
      <c r="I52" s="109">
        <f>SUM(I53:I68)</f>
        <v>0</v>
      </c>
      <c r="J52" s="107"/>
    </row>
    <row r="53" spans="1:11" x14ac:dyDescent="0.25">
      <c r="A53" s="15"/>
      <c r="B53" s="446" t="s">
        <v>86</v>
      </c>
      <c r="C53" s="444"/>
      <c r="D53" s="444"/>
      <c r="E53" s="445"/>
      <c r="F53" s="192"/>
      <c r="G53" s="193"/>
      <c r="H53" s="202"/>
      <c r="I53" s="192"/>
      <c r="J53" s="107"/>
    </row>
    <row r="54" spans="1:11" x14ac:dyDescent="0.25">
      <c r="A54" s="15"/>
      <c r="B54" s="446" t="s">
        <v>87</v>
      </c>
      <c r="C54" s="444"/>
      <c r="D54" s="444"/>
      <c r="E54" s="445"/>
      <c r="F54" s="192"/>
      <c r="G54" s="193"/>
      <c r="H54" s="202"/>
      <c r="I54" s="192"/>
      <c r="J54" s="107"/>
    </row>
    <row r="55" spans="1:11" x14ac:dyDescent="0.25">
      <c r="A55" s="15"/>
      <c r="B55" s="446" t="s">
        <v>88</v>
      </c>
      <c r="C55" s="444"/>
      <c r="D55" s="444"/>
      <c r="E55" s="445"/>
      <c r="F55" s="192"/>
      <c r="G55" s="193"/>
      <c r="H55" s="202"/>
      <c r="I55" s="192"/>
      <c r="J55" s="107"/>
    </row>
    <row r="56" spans="1:11" x14ac:dyDescent="0.25">
      <c r="A56" s="15"/>
      <c r="B56" s="446" t="s">
        <v>162</v>
      </c>
      <c r="C56" s="447"/>
      <c r="D56" s="447"/>
      <c r="E56" s="448"/>
      <c r="F56" s="192"/>
      <c r="G56" s="193"/>
      <c r="H56" s="194"/>
      <c r="I56" s="192"/>
      <c r="J56" s="107"/>
      <c r="K56" s="15"/>
    </row>
    <row r="57" spans="1:11" x14ac:dyDescent="0.25">
      <c r="A57" s="15"/>
      <c r="B57" s="446" t="s">
        <v>163</v>
      </c>
      <c r="C57" s="447"/>
      <c r="D57" s="447"/>
      <c r="E57" s="448"/>
      <c r="F57" s="205"/>
      <c r="G57" s="194"/>
      <c r="H57" s="206"/>
      <c r="I57" s="205"/>
    </row>
    <row r="58" spans="1:11" ht="13.5" customHeight="1" x14ac:dyDescent="0.25">
      <c r="A58" s="15"/>
      <c r="B58" s="446" t="s">
        <v>89</v>
      </c>
      <c r="C58" s="444"/>
      <c r="D58" s="444"/>
      <c r="E58" s="445"/>
      <c r="F58" s="192"/>
      <c r="G58" s="193"/>
      <c r="H58" s="194"/>
      <c r="I58" s="192"/>
      <c r="J58" s="107"/>
    </row>
    <row r="59" spans="1:11" ht="30" customHeight="1" x14ac:dyDescent="0.25">
      <c r="A59" s="15"/>
      <c r="B59" s="446" t="s">
        <v>154</v>
      </c>
      <c r="C59" s="444"/>
      <c r="D59" s="444"/>
      <c r="E59" s="445"/>
      <c r="F59" s="192"/>
      <c r="G59" s="193"/>
      <c r="H59" s="194"/>
      <c r="I59" s="192"/>
      <c r="J59" s="107"/>
    </row>
    <row r="60" spans="1:11" x14ac:dyDescent="0.25">
      <c r="A60" s="15"/>
      <c r="B60" s="446" t="s">
        <v>90</v>
      </c>
      <c r="C60" s="444"/>
      <c r="D60" s="444"/>
      <c r="E60" s="445"/>
      <c r="F60" s="192"/>
      <c r="G60" s="193"/>
      <c r="H60" s="194"/>
      <c r="I60" s="192"/>
      <c r="J60" s="107"/>
    </row>
    <row r="61" spans="1:11" x14ac:dyDescent="0.25">
      <c r="A61" s="15"/>
      <c r="B61" s="446" t="s">
        <v>91</v>
      </c>
      <c r="C61" s="447"/>
      <c r="D61" s="447"/>
      <c r="E61" s="448"/>
      <c r="F61" s="192"/>
      <c r="G61" s="193"/>
      <c r="H61" s="194"/>
      <c r="I61" s="192"/>
      <c r="J61" s="107"/>
    </row>
    <row r="62" spans="1:11" x14ac:dyDescent="0.25">
      <c r="A62" s="15"/>
      <c r="B62" s="446" t="s">
        <v>164</v>
      </c>
      <c r="C62" s="449"/>
      <c r="D62" s="449"/>
      <c r="E62" s="450"/>
      <c r="F62" s="192"/>
      <c r="G62" s="193"/>
      <c r="H62" s="206"/>
      <c r="I62" s="205"/>
      <c r="J62" s="107"/>
      <c r="K62" s="15"/>
    </row>
    <row r="63" spans="1:11" ht="14.45" customHeight="1" x14ac:dyDescent="0.25">
      <c r="A63" s="15"/>
      <c r="B63" s="443" t="s">
        <v>165</v>
      </c>
      <c r="C63" s="462"/>
      <c r="D63" s="462"/>
      <c r="E63" s="463"/>
      <c r="F63" s="192"/>
      <c r="G63" s="193"/>
      <c r="H63" s="206"/>
      <c r="I63" s="205"/>
      <c r="J63" s="107"/>
      <c r="K63" s="15"/>
    </row>
    <row r="64" spans="1:11" x14ac:dyDescent="0.25">
      <c r="A64" s="15"/>
      <c r="B64" s="459" t="s">
        <v>92</v>
      </c>
      <c r="C64" s="460"/>
      <c r="D64" s="460"/>
      <c r="E64" s="461"/>
      <c r="F64" s="203"/>
      <c r="G64" s="193"/>
      <c r="H64" s="200"/>
      <c r="I64" s="194"/>
      <c r="J64" s="106"/>
    </row>
    <row r="65" spans="1:12" x14ac:dyDescent="0.25">
      <c r="A65" s="15"/>
      <c r="B65" s="430"/>
      <c r="C65" s="431"/>
      <c r="D65" s="431"/>
      <c r="E65" s="432"/>
      <c r="F65" s="192"/>
      <c r="G65" s="193"/>
      <c r="H65" s="200"/>
      <c r="I65" s="192"/>
      <c r="J65" s="107"/>
    </row>
    <row r="66" spans="1:12" x14ac:dyDescent="0.25">
      <c r="A66" s="15"/>
      <c r="B66" s="430"/>
      <c r="C66" s="431"/>
      <c r="D66" s="431"/>
      <c r="E66" s="432"/>
      <c r="F66" s="192"/>
      <c r="G66" s="193"/>
      <c r="H66" s="200"/>
      <c r="I66" s="192"/>
      <c r="J66" s="107"/>
    </row>
    <row r="67" spans="1:12" s="110" customFormat="1" ht="15.75" x14ac:dyDescent="0.25">
      <c r="B67" s="430"/>
      <c r="C67" s="431"/>
      <c r="D67" s="431"/>
      <c r="E67" s="432"/>
      <c r="F67" s="192"/>
      <c r="G67" s="193"/>
      <c r="H67" s="200"/>
      <c r="I67" s="192"/>
      <c r="J67" s="107"/>
    </row>
    <row r="68" spans="1:12" s="110" customFormat="1" ht="15.75" x14ac:dyDescent="0.25">
      <c r="B68" s="430"/>
      <c r="C68" s="431"/>
      <c r="D68" s="431"/>
      <c r="E68" s="432"/>
      <c r="F68" s="192"/>
      <c r="G68" s="193"/>
      <c r="H68" s="200"/>
      <c r="I68" s="192"/>
      <c r="J68" s="107"/>
    </row>
    <row r="69" spans="1:12" s="110" customFormat="1" ht="15.75" x14ac:dyDescent="0.25">
      <c r="B69" s="423" t="s">
        <v>27</v>
      </c>
      <c r="C69" s="424"/>
      <c r="D69" s="424"/>
      <c r="E69" s="425"/>
      <c r="F69" s="120">
        <f>F42+F52</f>
        <v>0</v>
      </c>
      <c r="G69" s="42"/>
      <c r="H69" s="117"/>
      <c r="I69" s="120">
        <f>I42+I52</f>
        <v>0</v>
      </c>
      <c r="J69" s="107"/>
    </row>
    <row r="70" spans="1:12" s="110" customFormat="1" ht="15.75" x14ac:dyDescent="0.25">
      <c r="B70" s="121"/>
      <c r="C70" s="121"/>
      <c r="D70" s="108"/>
      <c r="E70" s="108"/>
      <c r="F70" s="122"/>
      <c r="G70" s="42"/>
      <c r="H70" s="106"/>
      <c r="I70" s="70"/>
      <c r="J70" s="107"/>
    </row>
    <row r="71" spans="1:12" s="110" customFormat="1" ht="15.75" x14ac:dyDescent="0.25">
      <c r="B71" s="423" t="s">
        <v>93</v>
      </c>
      <c r="C71" s="424"/>
      <c r="D71" s="424"/>
      <c r="E71" s="425"/>
      <c r="F71" s="120">
        <f>F39-F69</f>
        <v>0</v>
      </c>
      <c r="G71" s="42"/>
      <c r="H71" s="106"/>
      <c r="I71" s="120">
        <f>I39-I69</f>
        <v>0</v>
      </c>
      <c r="J71" s="107"/>
    </row>
    <row r="72" spans="1:12" ht="15.75" x14ac:dyDescent="0.25">
      <c r="B72" s="423"/>
      <c r="C72" s="424"/>
      <c r="D72" s="424"/>
      <c r="E72" s="425"/>
      <c r="F72" s="123"/>
      <c r="G72" s="42"/>
      <c r="H72" s="15"/>
      <c r="J72" s="110"/>
    </row>
    <row r="73" spans="1:12" x14ac:dyDescent="0.25">
      <c r="B73" s="423" t="s">
        <v>94</v>
      </c>
      <c r="C73" s="424"/>
      <c r="D73" s="424"/>
      <c r="E73" s="425"/>
      <c r="F73" s="219">
        <f>'Formulaire crèche 2'!G88</f>
        <v>0</v>
      </c>
      <c r="G73" s="193"/>
      <c r="H73" s="204"/>
      <c r="I73" s="219">
        <f>'Formulaire crèche 2'!G88</f>
        <v>0</v>
      </c>
      <c r="J73" s="107"/>
    </row>
    <row r="74" spans="1:12" ht="15.75" x14ac:dyDescent="0.25">
      <c r="B74" s="423"/>
      <c r="C74" s="424"/>
      <c r="D74" s="424"/>
      <c r="E74" s="425"/>
      <c r="F74" s="123"/>
      <c r="G74" s="42"/>
      <c r="H74" s="15"/>
      <c r="J74" s="107"/>
    </row>
    <row r="75" spans="1:12" ht="15.75" x14ac:dyDescent="0.25">
      <c r="B75" s="423" t="s">
        <v>95</v>
      </c>
      <c r="C75" s="424"/>
      <c r="D75" s="424"/>
      <c r="E75" s="425"/>
      <c r="F75" s="220" t="e">
        <f>F69/F73</f>
        <v>#DIV/0!</v>
      </c>
      <c r="G75" s="42"/>
      <c r="H75" s="15"/>
      <c r="I75" s="220" t="e">
        <f>I69/I73</f>
        <v>#DIV/0!</v>
      </c>
      <c r="J75" s="107"/>
      <c r="K75" s="110"/>
    </row>
    <row r="76" spans="1:12" ht="9.75" customHeight="1" x14ac:dyDescent="0.25">
      <c r="B76" s="423"/>
      <c r="C76" s="424"/>
      <c r="D76" s="424"/>
      <c r="E76" s="425"/>
      <c r="F76" s="110"/>
      <c r="G76" s="42"/>
      <c r="H76" s="15"/>
      <c r="I76" s="110"/>
      <c r="J76" s="107"/>
      <c r="K76" s="110"/>
      <c r="L76" s="110"/>
    </row>
    <row r="77" spans="1:12" s="110" customFormat="1" ht="15.75" customHeight="1" x14ac:dyDescent="0.25">
      <c r="B77" s="423" t="s">
        <v>166</v>
      </c>
      <c r="C77" s="437"/>
      <c r="D77" s="437"/>
      <c r="E77" s="438"/>
      <c r="F77" s="215">
        <f>'Formulaire crèche 2'!H122</f>
        <v>0</v>
      </c>
      <c r="G77" s="194"/>
      <c r="I77" s="215">
        <f>'Formulaire crèche 2'!H122</f>
        <v>0</v>
      </c>
    </row>
    <row r="78" spans="1:12" s="110" customFormat="1" ht="8.25" customHeight="1" x14ac:dyDescent="0.25">
      <c r="B78" s="289"/>
      <c r="C78" s="290"/>
      <c r="D78" s="290"/>
      <c r="E78" s="290"/>
      <c r="F78" s="216"/>
      <c r="G78" s="216"/>
      <c r="H78" s="216"/>
      <c r="I78" s="217"/>
    </row>
    <row r="79" spans="1:12" s="110" customFormat="1" ht="15.75" x14ac:dyDescent="0.25">
      <c r="B79" s="423" t="s">
        <v>167</v>
      </c>
      <c r="C79" s="437"/>
      <c r="D79" s="437"/>
      <c r="E79" s="438"/>
      <c r="F79" s="218" t="e">
        <f>F69/F77</f>
        <v>#DIV/0!</v>
      </c>
      <c r="G79" s="106"/>
      <c r="I79" s="218" t="e">
        <f>I69/I77</f>
        <v>#DIV/0!</v>
      </c>
    </row>
    <row r="80" spans="1:12" s="134" customFormat="1" ht="32.25" customHeight="1" x14ac:dyDescent="0.25"/>
    <row r="81" spans="1:20" s="134" customFormat="1" ht="48" customHeight="1" x14ac:dyDescent="0.25">
      <c r="B81" s="433" t="s">
        <v>121</v>
      </c>
      <c r="C81" s="433"/>
      <c r="D81" s="433"/>
      <c r="E81" s="433"/>
      <c r="F81" s="433"/>
      <c r="G81" s="433"/>
      <c r="H81" s="433"/>
      <c r="I81" s="433"/>
    </row>
    <row r="82" spans="1:20" x14ac:dyDescent="0.25">
      <c r="B82" s="434" t="s">
        <v>102</v>
      </c>
      <c r="C82" s="435"/>
      <c r="D82" s="435"/>
      <c r="E82" s="436"/>
      <c r="F82" s="205"/>
      <c r="G82" s="185"/>
      <c r="H82" s="206"/>
      <c r="I82" s="205"/>
    </row>
    <row r="83" spans="1:20" x14ac:dyDescent="0.25">
      <c r="B83" s="434" t="s">
        <v>103</v>
      </c>
      <c r="C83" s="435"/>
      <c r="D83" s="435"/>
      <c r="E83" s="436"/>
      <c r="F83" s="205"/>
      <c r="G83" s="185"/>
      <c r="H83" s="206"/>
      <c r="I83" s="205"/>
    </row>
    <row r="84" spans="1:20" x14ac:dyDescent="0.25">
      <c r="B84" s="434"/>
      <c r="C84" s="435"/>
      <c r="D84" s="435"/>
      <c r="E84" s="436"/>
      <c r="F84" s="205"/>
      <c r="G84" s="185"/>
      <c r="H84" s="206"/>
      <c r="I84" s="205"/>
    </row>
    <row r="85" spans="1:20" x14ac:dyDescent="0.25">
      <c r="B85" s="207"/>
      <c r="C85" s="207"/>
      <c r="D85" s="207"/>
      <c r="E85" s="207"/>
      <c r="F85" s="205"/>
      <c r="G85" s="185"/>
      <c r="H85" s="206"/>
      <c r="I85" s="205"/>
    </row>
    <row r="86" spans="1:20" x14ac:dyDescent="0.25">
      <c r="E86" s="135" t="s">
        <v>104</v>
      </c>
      <c r="F86" s="136">
        <f>SUM(F82:F85)</f>
        <v>0</v>
      </c>
      <c r="G86" s="15"/>
      <c r="I86" s="136">
        <f>SUM(I82:I85)</f>
        <v>0</v>
      </c>
    </row>
    <row r="87" spans="1:20" ht="11.25" customHeight="1" x14ac:dyDescent="0.25">
      <c r="B87" s="24"/>
      <c r="C87" s="24"/>
      <c r="D87" s="15"/>
      <c r="E87" s="15"/>
      <c r="F87" s="15"/>
      <c r="G87" s="15"/>
      <c r="H87" s="15"/>
      <c r="I87" s="15"/>
      <c r="J87" s="15"/>
      <c r="K87" s="110"/>
    </row>
    <row r="88" spans="1:20" ht="18.75" x14ac:dyDescent="0.3">
      <c r="A88" s="85"/>
      <c r="B88" s="124" t="s">
        <v>70</v>
      </c>
      <c r="K88" s="110"/>
      <c r="L88" s="80"/>
      <c r="M88" s="80"/>
      <c r="N88" s="80"/>
      <c r="O88" s="80"/>
      <c r="P88" s="80"/>
      <c r="Q88" s="80"/>
      <c r="R88" s="80"/>
      <c r="S88" s="80"/>
      <c r="T88" s="80"/>
    </row>
    <row r="89" spans="1:20" ht="15.75" x14ac:dyDescent="0.25">
      <c r="A89" s="85"/>
      <c r="B89" s="426"/>
      <c r="C89" s="427"/>
      <c r="D89" s="427"/>
      <c r="E89" s="427"/>
      <c r="F89" s="427"/>
      <c r="G89" s="427"/>
      <c r="H89" s="427"/>
      <c r="I89" s="427"/>
      <c r="J89" s="427"/>
      <c r="K89" s="110"/>
      <c r="L89" s="80"/>
      <c r="M89" s="80"/>
      <c r="N89" s="80"/>
      <c r="O89" s="80"/>
      <c r="P89" s="80"/>
      <c r="Q89" s="80"/>
      <c r="R89" s="80"/>
      <c r="S89" s="80"/>
      <c r="T89" s="80"/>
    </row>
    <row r="90" spans="1:20" ht="15.75" x14ac:dyDescent="0.25">
      <c r="A90" s="85"/>
      <c r="B90" s="428"/>
      <c r="C90" s="429"/>
      <c r="D90" s="429"/>
      <c r="E90" s="429"/>
      <c r="F90" s="429"/>
      <c r="G90" s="429"/>
      <c r="H90" s="429"/>
      <c r="I90" s="429"/>
      <c r="J90" s="429"/>
      <c r="K90" s="110"/>
    </row>
    <row r="91" spans="1:20" ht="15.75" x14ac:dyDescent="0.25">
      <c r="K91" s="110"/>
    </row>
    <row r="92" spans="1:20" ht="15.75" x14ac:dyDescent="0.25">
      <c r="K92" s="110"/>
    </row>
    <row r="93" spans="1:20" ht="15.75" x14ac:dyDescent="0.25">
      <c r="K93" s="110"/>
    </row>
  </sheetData>
  <sheetProtection password="EB4E" sheet="1" formatCells="0" formatColumns="0" formatRows="0" insertColumns="0" insertRows="0"/>
  <mergeCells count="68">
    <mergeCell ref="B23:E23"/>
    <mergeCell ref="B63:E63"/>
    <mergeCell ref="B60:E60"/>
    <mergeCell ref="B27:E27"/>
    <mergeCell ref="B28:E28"/>
    <mergeCell ref="B29:E29"/>
    <mergeCell ref="B24:E24"/>
    <mergeCell ref="B42:E42"/>
    <mergeCell ref="B30:E30"/>
    <mergeCell ref="B26:E26"/>
    <mergeCell ref="B31:E31"/>
    <mergeCell ref="B32:E32"/>
    <mergeCell ref="B47:E47"/>
    <mergeCell ref="B38:E38"/>
    <mergeCell ref="F32:G32"/>
    <mergeCell ref="I32:J32"/>
    <mergeCell ref="B33:E33"/>
    <mergeCell ref="B37:E37"/>
    <mergeCell ref="B67:E67"/>
    <mergeCell ref="B39:E39"/>
    <mergeCell ref="B61:E61"/>
    <mergeCell ref="B64:E64"/>
    <mergeCell ref="B34:E34"/>
    <mergeCell ref="B35:E35"/>
    <mergeCell ref="B36:E36"/>
    <mergeCell ref="B54:E54"/>
    <mergeCell ref="B43:E43"/>
    <mergeCell ref="B44:E44"/>
    <mergeCell ref="B45:E45"/>
    <mergeCell ref="B46:E46"/>
    <mergeCell ref="B22:E22"/>
    <mergeCell ref="B11:J11"/>
    <mergeCell ref="F13:G13"/>
    <mergeCell ref="B19:E19"/>
    <mergeCell ref="B21:E21"/>
    <mergeCell ref="B16:E16"/>
    <mergeCell ref="B17:E17"/>
    <mergeCell ref="B18:E18"/>
    <mergeCell ref="B20:E20"/>
    <mergeCell ref="B66:E66"/>
    <mergeCell ref="I47:J47"/>
    <mergeCell ref="B48:E48"/>
    <mergeCell ref="B49:E49"/>
    <mergeCell ref="B50:E50"/>
    <mergeCell ref="B52:E52"/>
    <mergeCell ref="B53:E53"/>
    <mergeCell ref="B56:E56"/>
    <mergeCell ref="B57:E57"/>
    <mergeCell ref="B62:E62"/>
    <mergeCell ref="B65:E65"/>
    <mergeCell ref="B59:E59"/>
    <mergeCell ref="B55:E55"/>
    <mergeCell ref="B58:E58"/>
    <mergeCell ref="B75:E75"/>
    <mergeCell ref="B89:J90"/>
    <mergeCell ref="B68:E68"/>
    <mergeCell ref="B69:E69"/>
    <mergeCell ref="B71:E71"/>
    <mergeCell ref="B72:E72"/>
    <mergeCell ref="B73:E73"/>
    <mergeCell ref="B81:I81"/>
    <mergeCell ref="B82:E82"/>
    <mergeCell ref="B74:E74"/>
    <mergeCell ref="B83:E83"/>
    <mergeCell ref="B84:E84"/>
    <mergeCell ref="B77:E77"/>
    <mergeCell ref="B79:E79"/>
    <mergeCell ref="B76:E76"/>
  </mergeCells>
  <pageMargins left="0.51181102362204722" right="0.51181102362204722" top="0.15748031496062992" bottom="0.15748031496062992" header="0.31496062992125984" footer="0.31496062992125984"/>
  <pageSetup paperSize="9" scale="55" orientation="portrait" r:id="rId1"/>
  <rowBreaks count="1" manualBreakCount="1">
    <brk id="90" max="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CT131"/>
  <sheetViews>
    <sheetView topLeftCell="A23" zoomScaleNormal="100" zoomScaleSheetLayoutView="50" workbookViewId="0">
      <selection activeCell="S31" sqref="S31"/>
    </sheetView>
  </sheetViews>
  <sheetFormatPr baseColWidth="10" defaultColWidth="11.42578125" defaultRowHeight="15" x14ac:dyDescent="0.25"/>
  <cols>
    <col min="1" max="1" width="16.5703125" customWidth="1"/>
    <col min="2" max="2" width="18.42578125" customWidth="1"/>
    <col min="3" max="3" width="13.140625" customWidth="1"/>
    <col min="4" max="4" width="4.5703125" customWidth="1"/>
    <col min="5" max="6" width="17.140625" customWidth="1"/>
    <col min="7" max="7" width="12.28515625" customWidth="1"/>
    <col min="8" max="8" width="22.5703125" customWidth="1"/>
    <col min="9" max="9" width="14.42578125" customWidth="1"/>
    <col min="10" max="10" width="14.5703125" customWidth="1"/>
    <col min="11" max="11" width="1.42578125" customWidth="1"/>
    <col min="12" max="13" width="16.28515625" customWidth="1"/>
    <col min="14" max="14" width="11.42578125" customWidth="1"/>
    <col min="15" max="15" width="12" customWidth="1"/>
    <col min="16" max="16" width="11.7109375" customWidth="1"/>
    <col min="17" max="17" width="13.5703125" customWidth="1"/>
    <col min="18" max="18" width="1.42578125" customWidth="1"/>
    <col min="19" max="20" width="17.140625" customWidth="1"/>
    <col min="21" max="21" width="12.7109375" customWidth="1"/>
    <col min="22" max="23" width="12.42578125" customWidth="1"/>
    <col min="24" max="24" width="13.28515625" customWidth="1"/>
    <col min="25" max="25" width="2.140625" customWidth="1"/>
    <col min="26" max="27" width="15" customWidth="1"/>
    <col min="28" max="28" width="12.28515625" customWidth="1"/>
    <col min="29" max="29" width="11.42578125" customWidth="1"/>
    <col min="30" max="30" width="12.7109375" customWidth="1"/>
    <col min="31" max="31" width="13.140625" customWidth="1"/>
    <col min="32" max="32" width="1.42578125" customWidth="1"/>
    <col min="33" max="34" width="15" customWidth="1"/>
    <col min="35" max="37" width="11.42578125" customWidth="1"/>
    <col min="38" max="38" width="12" customWidth="1"/>
    <col min="39" max="39" width="1.42578125" customWidth="1"/>
    <col min="40" max="41" width="14.42578125" customWidth="1"/>
    <col min="42" max="44" width="11.42578125" customWidth="1"/>
    <col min="45" max="45" width="12.5703125" customWidth="1"/>
    <col min="46" max="46" width="2.140625" customWidth="1"/>
    <col min="47" max="48" width="14.42578125" customWidth="1"/>
    <col min="49" max="51" width="11.42578125" customWidth="1"/>
    <col min="52" max="52" width="12.5703125" customWidth="1"/>
    <col min="53" max="53" width="1.85546875" customWidth="1"/>
    <col min="54" max="55" width="14.42578125" customWidth="1"/>
    <col min="56" max="58" width="11.42578125" customWidth="1"/>
    <col min="59" max="59" width="12.5703125" customWidth="1"/>
    <col min="60" max="60" width="3" customWidth="1"/>
    <col min="61" max="62" width="14.42578125" customWidth="1"/>
    <col min="63" max="65" width="11.42578125" customWidth="1"/>
    <col min="66" max="66" width="12.5703125" customWidth="1"/>
    <col min="67" max="67" width="2.140625" customWidth="1"/>
    <col min="68" max="69" width="14.42578125" customWidth="1"/>
    <col min="70" max="72" width="11.42578125" customWidth="1"/>
    <col min="73" max="73" width="12.5703125" customWidth="1"/>
    <col min="74" max="74" width="2.42578125" customWidth="1"/>
    <col min="75" max="76" width="14.42578125" customWidth="1"/>
    <col min="77" max="79" width="11.42578125" customWidth="1"/>
    <col min="80" max="80" width="12.5703125" customWidth="1"/>
    <col min="81" max="81" width="2.7109375" customWidth="1"/>
    <col min="82" max="83" width="16.140625" customWidth="1"/>
    <col min="84" max="84" width="11.42578125" customWidth="1"/>
    <col min="85" max="85" width="12.42578125" customWidth="1"/>
    <col min="86" max="86" width="11.42578125" customWidth="1"/>
    <col min="87" max="87" width="12.28515625" customWidth="1"/>
    <col min="88" max="88" width="2.85546875" customWidth="1"/>
    <col min="89" max="89" width="16.28515625" customWidth="1"/>
    <col min="90" max="93" width="16.85546875" customWidth="1"/>
  </cols>
  <sheetData>
    <row r="1" spans="1:24" s="1" customFormat="1" ht="18" customHeight="1" x14ac:dyDescent="0.25">
      <c r="B1" s="2"/>
      <c r="C1" s="2"/>
      <c r="D1" s="2"/>
      <c r="E1" s="2"/>
      <c r="F1" s="2"/>
      <c r="G1" s="2"/>
      <c r="H1" s="2"/>
      <c r="I1" s="2"/>
      <c r="J1" s="2"/>
      <c r="K1" s="2"/>
      <c r="L1" s="2"/>
      <c r="M1" s="2"/>
      <c r="N1" s="2"/>
      <c r="O1" s="2"/>
      <c r="P1" s="2"/>
    </row>
    <row r="2" spans="1:24" s="1" customFormat="1" x14ac:dyDescent="0.25">
      <c r="B2" s="2"/>
      <c r="C2" s="2"/>
      <c r="D2" s="2"/>
      <c r="E2" s="2"/>
      <c r="F2" s="2"/>
      <c r="G2" s="2"/>
      <c r="H2" s="2"/>
      <c r="I2" s="2"/>
      <c r="J2" s="2"/>
      <c r="K2" s="2"/>
      <c r="L2" s="2"/>
      <c r="M2" s="2"/>
      <c r="N2" s="2"/>
      <c r="O2" s="2"/>
      <c r="P2" s="2"/>
    </row>
    <row r="3" spans="1:24" s="1" customFormat="1" x14ac:dyDescent="0.25">
      <c r="B3" s="2"/>
      <c r="C3" s="2"/>
      <c r="D3" s="3"/>
      <c r="E3" s="3"/>
      <c r="F3" s="3"/>
      <c r="G3" s="2"/>
      <c r="H3" s="2"/>
      <c r="I3" s="2"/>
      <c r="J3" s="2"/>
      <c r="K3" s="2"/>
      <c r="L3" s="2"/>
      <c r="M3" s="2"/>
      <c r="N3" s="2"/>
      <c r="O3" s="2"/>
      <c r="P3" s="2"/>
    </row>
    <row r="4" spans="1:24" s="1" customFormat="1" x14ac:dyDescent="0.25">
      <c r="B4" s="2"/>
      <c r="C4" s="2"/>
      <c r="F4" s="27"/>
      <c r="G4" s="27" t="s">
        <v>39</v>
      </c>
      <c r="H4" s="2"/>
      <c r="I4" s="2"/>
      <c r="J4" s="2"/>
      <c r="K4" s="2"/>
      <c r="L4" s="2"/>
      <c r="M4" s="2"/>
      <c r="N4" s="2"/>
      <c r="O4" s="2"/>
      <c r="P4" s="2"/>
    </row>
    <row r="5" spans="1:24" s="1" customFormat="1" x14ac:dyDescent="0.25">
      <c r="B5" s="2"/>
      <c r="C5" s="2"/>
      <c r="F5" s="26"/>
      <c r="G5" s="26" t="s">
        <v>38</v>
      </c>
      <c r="H5" s="2"/>
      <c r="I5" s="2"/>
      <c r="J5" s="2"/>
      <c r="K5" s="2"/>
      <c r="L5" s="2"/>
      <c r="M5" s="2"/>
      <c r="N5" s="2"/>
      <c r="O5" s="2"/>
      <c r="P5" s="2"/>
    </row>
    <row r="6" spans="1:24" s="1" customFormat="1" ht="10.5" customHeight="1" thickBot="1" x14ac:dyDescent="0.3">
      <c r="A6" s="224"/>
      <c r="B6" s="2"/>
      <c r="C6" s="2"/>
      <c r="D6" s="2"/>
      <c r="E6" s="2"/>
      <c r="F6" s="2"/>
      <c r="H6" s="224"/>
      <c r="I6" s="224"/>
      <c r="J6" s="224"/>
      <c r="K6" s="2"/>
      <c r="L6" s="2"/>
      <c r="M6" s="2"/>
      <c r="N6" s="2"/>
      <c r="O6" s="2"/>
      <c r="P6" s="2"/>
    </row>
    <row r="7" spans="1:24" s="1" customFormat="1" x14ac:dyDescent="0.25">
      <c r="B7" s="7"/>
      <c r="C7" s="7"/>
      <c r="D7" s="7"/>
      <c r="E7" s="7"/>
      <c r="F7" s="7"/>
      <c r="G7" s="7"/>
      <c r="H7" s="2"/>
      <c r="I7" s="2"/>
      <c r="J7" s="2"/>
      <c r="K7" s="7"/>
      <c r="L7" s="7"/>
      <c r="M7" s="7"/>
      <c r="N7" s="7"/>
      <c r="O7" s="7"/>
      <c r="P7" s="7"/>
      <c r="Q7" s="273"/>
      <c r="R7" s="273"/>
      <c r="S7" s="273"/>
      <c r="T7" s="273"/>
    </row>
    <row r="8" spans="1:24" s="1" customFormat="1" ht="18" x14ac:dyDescent="0.25">
      <c r="A8" s="17" t="s">
        <v>203</v>
      </c>
      <c r="C8" s="2"/>
      <c r="D8" s="2"/>
      <c r="E8" s="2"/>
      <c r="F8" s="2"/>
      <c r="G8" s="2"/>
      <c r="H8" s="2"/>
      <c r="I8" s="2"/>
      <c r="J8" s="2"/>
      <c r="K8" s="2"/>
      <c r="L8" s="2"/>
      <c r="M8" s="2"/>
      <c r="N8" s="2"/>
      <c r="O8" s="2"/>
      <c r="P8" s="2"/>
    </row>
    <row r="9" spans="1:24" s="1" customFormat="1" ht="15" customHeight="1" x14ac:dyDescent="0.25">
      <c r="B9" s="17"/>
      <c r="C9" s="2"/>
      <c r="D9" s="2"/>
      <c r="E9" s="2"/>
      <c r="F9" s="2"/>
      <c r="G9" s="2"/>
      <c r="H9" s="2"/>
      <c r="I9" s="2"/>
      <c r="J9" s="2"/>
      <c r="K9" s="2"/>
      <c r="L9" s="2"/>
      <c r="M9" s="2"/>
      <c r="N9" s="2"/>
      <c r="O9" s="2"/>
      <c r="P9" s="2"/>
    </row>
    <row r="10" spans="1:24" s="1" customFormat="1" ht="15.75" customHeight="1" x14ac:dyDescent="0.25">
      <c r="A10" s="3" t="s">
        <v>42</v>
      </c>
      <c r="B10" s="17"/>
      <c r="C10" s="2"/>
      <c r="D10" s="2"/>
      <c r="E10" s="2"/>
      <c r="F10" s="2"/>
      <c r="G10" s="2"/>
      <c r="H10" s="2"/>
      <c r="I10" s="2"/>
      <c r="J10" s="2"/>
      <c r="K10" s="2"/>
      <c r="L10" s="2"/>
      <c r="M10" s="2"/>
      <c r="N10" s="2"/>
      <c r="O10" s="2"/>
      <c r="P10" s="2"/>
    </row>
    <row r="11" spans="1:24" s="1" customFormat="1" ht="17.25" customHeight="1" x14ac:dyDescent="0.25">
      <c r="A11" s="284" t="s">
        <v>214</v>
      </c>
      <c r="C11" s="2"/>
      <c r="D11" s="2"/>
      <c r="E11" s="2"/>
      <c r="F11" s="2"/>
      <c r="G11" s="2"/>
      <c r="H11" s="2"/>
      <c r="I11" s="2"/>
      <c r="J11" s="2"/>
      <c r="K11" s="2"/>
      <c r="L11" s="2"/>
      <c r="M11" s="2"/>
      <c r="N11" s="2"/>
      <c r="O11" s="2"/>
      <c r="P11" s="2"/>
    </row>
    <row r="12" spans="1:24" s="1" customFormat="1" ht="15.75" customHeight="1" thickBot="1" x14ac:dyDescent="0.3">
      <c r="A12" s="284" t="s">
        <v>220</v>
      </c>
      <c r="C12" s="2"/>
      <c r="D12" s="2"/>
      <c r="E12" s="2"/>
      <c r="F12" s="2"/>
      <c r="G12" s="2"/>
      <c r="H12" s="2"/>
      <c r="I12" s="2"/>
      <c r="J12" s="2"/>
      <c r="K12" s="2"/>
      <c r="L12" s="2"/>
      <c r="M12" s="2"/>
      <c r="N12" s="2"/>
      <c r="O12" s="2"/>
      <c r="P12" s="2"/>
      <c r="Q12" s="2"/>
      <c r="R12" s="2"/>
    </row>
    <row r="13" spans="1:24" s="1" customFormat="1" ht="9" customHeight="1" x14ac:dyDescent="0.25">
      <c r="A13" s="470" t="s">
        <v>244</v>
      </c>
      <c r="B13" s="471"/>
      <c r="C13" s="471"/>
      <c r="D13" s="471"/>
      <c r="E13" s="471"/>
      <c r="F13" s="471"/>
      <c r="G13" s="471"/>
      <c r="H13" s="471"/>
      <c r="I13" s="471"/>
      <c r="J13" s="471"/>
      <c r="K13" s="471"/>
      <c r="L13" s="471"/>
      <c r="M13" s="471"/>
      <c r="N13" s="471"/>
      <c r="O13" s="471"/>
      <c r="P13" s="471"/>
      <c r="Q13" s="471"/>
      <c r="R13" s="471"/>
      <c r="S13" s="471"/>
      <c r="T13" s="472"/>
    </row>
    <row r="14" spans="1:24" s="1" customFormat="1" ht="2.25" customHeight="1" x14ac:dyDescent="0.25">
      <c r="A14" s="473"/>
      <c r="B14" s="474"/>
      <c r="C14" s="474"/>
      <c r="D14" s="474"/>
      <c r="E14" s="474"/>
      <c r="F14" s="474"/>
      <c r="G14" s="474"/>
      <c r="H14" s="474"/>
      <c r="I14" s="474"/>
      <c r="J14" s="474"/>
      <c r="K14" s="474"/>
      <c r="L14" s="474"/>
      <c r="M14" s="474"/>
      <c r="N14" s="474"/>
      <c r="O14" s="474"/>
      <c r="P14" s="474"/>
      <c r="Q14" s="474"/>
      <c r="R14" s="474"/>
      <c r="S14" s="474"/>
      <c r="T14" s="475"/>
    </row>
    <row r="15" spans="1:24" s="1" customFormat="1" ht="18.75" customHeight="1" thickBot="1" x14ac:dyDescent="0.3">
      <c r="A15" s="476"/>
      <c r="B15" s="477"/>
      <c r="C15" s="477"/>
      <c r="D15" s="477"/>
      <c r="E15" s="477"/>
      <c r="F15" s="477"/>
      <c r="G15" s="477"/>
      <c r="H15" s="477"/>
      <c r="I15" s="477"/>
      <c r="J15" s="477"/>
      <c r="K15" s="477"/>
      <c r="L15" s="477"/>
      <c r="M15" s="477"/>
      <c r="N15" s="477"/>
      <c r="O15" s="477"/>
      <c r="P15" s="477"/>
      <c r="Q15" s="477"/>
      <c r="R15" s="477"/>
      <c r="S15" s="477"/>
      <c r="T15" s="478"/>
      <c r="U15" s="2"/>
      <c r="V15" s="2"/>
      <c r="W15" s="2"/>
      <c r="X15" s="2"/>
    </row>
    <row r="16" spans="1:24" s="1" customFormat="1" ht="14.25" customHeight="1" x14ac:dyDescent="0.25">
      <c r="A16" s="2"/>
      <c r="H16" s="2"/>
      <c r="I16" s="2"/>
      <c r="J16" s="2"/>
      <c r="K16" s="2"/>
      <c r="L16" s="2"/>
      <c r="M16" s="2"/>
      <c r="N16" s="2"/>
      <c r="O16" s="2"/>
      <c r="P16" s="2"/>
      <c r="Q16" s="2"/>
      <c r="R16" s="2"/>
      <c r="S16" s="2"/>
      <c r="T16" s="2"/>
      <c r="U16" s="2"/>
      <c r="V16" s="2"/>
      <c r="W16" s="2"/>
      <c r="X16" s="2"/>
    </row>
    <row r="17" spans="1:93" s="1" customFormat="1" ht="69" customHeight="1" x14ac:dyDescent="0.25">
      <c r="A17" s="498" t="s">
        <v>246</v>
      </c>
      <c r="B17" s="499"/>
      <c r="C17" s="499"/>
      <c r="D17" s="499"/>
      <c r="E17" s="499"/>
      <c r="F17" s="499"/>
      <c r="G17" s="499"/>
      <c r="H17" s="499"/>
      <c r="I17" s="499"/>
      <c r="J17" s="499"/>
      <c r="K17" s="499"/>
      <c r="L17" s="499"/>
      <c r="M17" s="499"/>
      <c r="N17" s="499"/>
      <c r="O17" s="499"/>
      <c r="P17" s="499"/>
      <c r="Q17" s="499"/>
      <c r="R17" s="499"/>
      <c r="S17" s="499"/>
      <c r="T17" s="500"/>
      <c r="U17" s="2"/>
      <c r="V17" s="2"/>
      <c r="W17" s="2"/>
      <c r="X17" s="2"/>
    </row>
    <row r="18" spans="1:93" s="1" customFormat="1" ht="65.25" customHeight="1" x14ac:dyDescent="0.25">
      <c r="A18" s="501"/>
      <c r="B18" s="502"/>
      <c r="C18" s="502"/>
      <c r="D18" s="502"/>
      <c r="E18" s="502"/>
      <c r="F18" s="502"/>
      <c r="G18" s="502"/>
      <c r="H18" s="502"/>
      <c r="I18" s="502"/>
      <c r="J18" s="502"/>
      <c r="K18" s="502"/>
      <c r="L18" s="502"/>
      <c r="M18" s="502"/>
      <c r="N18" s="502"/>
      <c r="O18" s="502"/>
      <c r="P18" s="502"/>
      <c r="Q18" s="502"/>
      <c r="R18" s="502"/>
      <c r="S18" s="502"/>
      <c r="T18" s="503"/>
      <c r="U18" s="2"/>
      <c r="V18" s="2"/>
      <c r="W18" s="2"/>
      <c r="X18" s="2"/>
    </row>
    <row r="19" spans="1:93" s="1" customFormat="1" ht="87" customHeight="1" x14ac:dyDescent="0.25">
      <c r="A19" s="501"/>
      <c r="B19" s="502"/>
      <c r="C19" s="502"/>
      <c r="D19" s="502"/>
      <c r="E19" s="502"/>
      <c r="F19" s="502"/>
      <c r="G19" s="502"/>
      <c r="H19" s="502"/>
      <c r="I19" s="502"/>
      <c r="J19" s="502"/>
      <c r="K19" s="502"/>
      <c r="L19" s="502"/>
      <c r="M19" s="502"/>
      <c r="N19" s="502"/>
      <c r="O19" s="502"/>
      <c r="P19" s="502"/>
      <c r="Q19" s="502"/>
      <c r="R19" s="502"/>
      <c r="S19" s="502"/>
      <c r="T19" s="503"/>
      <c r="U19" s="2"/>
      <c r="V19" s="2"/>
      <c r="W19" s="2"/>
      <c r="X19" s="2"/>
    </row>
    <row r="20" spans="1:93" s="1" customFormat="1" ht="74.25" customHeight="1" x14ac:dyDescent="0.25">
      <c r="A20" s="501"/>
      <c r="B20" s="502"/>
      <c r="C20" s="502"/>
      <c r="D20" s="502"/>
      <c r="E20" s="502"/>
      <c r="F20" s="502"/>
      <c r="G20" s="502"/>
      <c r="H20" s="502"/>
      <c r="I20" s="502"/>
      <c r="J20" s="502"/>
      <c r="K20" s="502"/>
      <c r="L20" s="502"/>
      <c r="M20" s="502"/>
      <c r="N20" s="502"/>
      <c r="O20" s="502"/>
      <c r="P20" s="502"/>
      <c r="Q20" s="502"/>
      <c r="R20" s="502"/>
      <c r="S20" s="502"/>
      <c r="T20" s="503"/>
      <c r="U20" s="2"/>
      <c r="V20" s="2"/>
      <c r="W20" s="2"/>
      <c r="X20" s="2"/>
    </row>
    <row r="21" spans="1:93" s="1" customFormat="1" ht="65.25" customHeight="1" x14ac:dyDescent="0.25">
      <c r="A21" s="504"/>
      <c r="B21" s="505"/>
      <c r="C21" s="505"/>
      <c r="D21" s="505"/>
      <c r="E21" s="505"/>
      <c r="F21" s="505"/>
      <c r="G21" s="505"/>
      <c r="H21" s="505"/>
      <c r="I21" s="505"/>
      <c r="J21" s="505"/>
      <c r="K21" s="505"/>
      <c r="L21" s="505"/>
      <c r="M21" s="505"/>
      <c r="N21" s="505"/>
      <c r="O21" s="505"/>
      <c r="P21" s="505"/>
      <c r="Q21" s="505"/>
      <c r="R21" s="505"/>
      <c r="S21" s="505"/>
      <c r="T21" s="506"/>
      <c r="U21" s="2"/>
      <c r="V21" s="2"/>
      <c r="W21" s="2"/>
      <c r="X21" s="2"/>
    </row>
    <row r="22" spans="1:93" s="2" customFormat="1" ht="18.75" customHeight="1" thickBot="1" x14ac:dyDescent="0.25">
      <c r="A22" s="226" t="s">
        <v>202</v>
      </c>
    </row>
    <row r="23" spans="1:93" s="2" customFormat="1" ht="82.5" customHeight="1" thickBot="1" x14ac:dyDescent="0.25">
      <c r="A23" s="274"/>
      <c r="F23" s="385">
        <v>0.6</v>
      </c>
      <c r="H23" s="387" t="s">
        <v>261</v>
      </c>
      <c r="I23" s="388">
        <v>1</v>
      </c>
    </row>
    <row r="24" spans="1:93" s="225" customFormat="1" ht="18" x14ac:dyDescent="0.25">
      <c r="A24" s="4" t="s">
        <v>205</v>
      </c>
      <c r="B24" s="227"/>
      <c r="C24" s="228"/>
      <c r="D24" s="228"/>
      <c r="E24" s="228"/>
      <c r="F24" s="228"/>
      <c r="G24" s="228"/>
      <c r="H24" s="228"/>
      <c r="I24" s="228"/>
      <c r="J24" s="229"/>
      <c r="CK24" s="230"/>
      <c r="CL24" s="231"/>
      <c r="CM24" s="231"/>
      <c r="CN24" s="231"/>
      <c r="CO24" s="232"/>
    </row>
    <row r="25" spans="1:93" s="225" customFormat="1" ht="15" customHeight="1" x14ac:dyDescent="0.25">
      <c r="A25" s="27"/>
      <c r="B25" s="285"/>
      <c r="C25" s="227"/>
      <c r="D25" s="233"/>
      <c r="E25" s="509" t="s">
        <v>174</v>
      </c>
      <c r="F25" s="509"/>
      <c r="G25" s="509"/>
      <c r="H25" s="509"/>
      <c r="I25" s="509"/>
      <c r="J25" s="509"/>
      <c r="K25" s="233"/>
      <c r="L25" s="509" t="s">
        <v>175</v>
      </c>
      <c r="M25" s="509"/>
      <c r="N25" s="509"/>
      <c r="O25" s="509"/>
      <c r="P25" s="509"/>
      <c r="Q25" s="509"/>
      <c r="R25" s="233"/>
      <c r="S25" s="509" t="s">
        <v>176</v>
      </c>
      <c r="T25" s="509"/>
      <c r="U25" s="509"/>
      <c r="V25" s="509"/>
      <c r="W25" s="509"/>
      <c r="X25" s="509"/>
      <c r="Y25" s="250"/>
      <c r="Z25" s="509" t="s">
        <v>177</v>
      </c>
      <c r="AA25" s="509"/>
      <c r="AB25" s="509"/>
      <c r="AC25" s="509"/>
      <c r="AD25" s="509"/>
      <c r="AE25" s="509"/>
      <c r="AF25" s="233"/>
      <c r="AG25" s="509" t="s">
        <v>178</v>
      </c>
      <c r="AH25" s="509"/>
      <c r="AI25" s="509"/>
      <c r="AJ25" s="509"/>
      <c r="AK25" s="509"/>
      <c r="AL25" s="509"/>
      <c r="AM25" s="233"/>
      <c r="AN25" s="509" t="s">
        <v>179</v>
      </c>
      <c r="AO25" s="509"/>
      <c r="AP25" s="509"/>
      <c r="AQ25" s="509"/>
      <c r="AR25" s="509"/>
      <c r="AS25" s="509"/>
      <c r="AT25" s="233"/>
      <c r="AU25" s="509" t="s">
        <v>180</v>
      </c>
      <c r="AV25" s="509"/>
      <c r="AW25" s="509"/>
      <c r="AX25" s="509"/>
      <c r="AY25" s="509"/>
      <c r="AZ25" s="509"/>
      <c r="BA25" s="233"/>
      <c r="BB25" s="509" t="s">
        <v>181</v>
      </c>
      <c r="BC25" s="509"/>
      <c r="BD25" s="509"/>
      <c r="BE25" s="509"/>
      <c r="BF25" s="509"/>
      <c r="BG25" s="509"/>
      <c r="BH25" s="233"/>
      <c r="BI25" s="509" t="s">
        <v>182</v>
      </c>
      <c r="BJ25" s="509"/>
      <c r="BK25" s="509"/>
      <c r="BL25" s="509"/>
      <c r="BM25" s="509"/>
      <c r="BN25" s="509"/>
      <c r="BO25" s="233"/>
      <c r="BP25" s="509" t="s">
        <v>183</v>
      </c>
      <c r="BQ25" s="509"/>
      <c r="BR25" s="509"/>
      <c r="BS25" s="509"/>
      <c r="BT25" s="509"/>
      <c r="BU25" s="509"/>
      <c r="BV25" s="233"/>
      <c r="BW25" s="509" t="s">
        <v>184</v>
      </c>
      <c r="BX25" s="509"/>
      <c r="BY25" s="509"/>
      <c r="BZ25" s="509"/>
      <c r="CA25" s="509"/>
      <c r="CB25" s="509"/>
      <c r="CC25" s="233"/>
      <c r="CD25" s="509" t="s">
        <v>185</v>
      </c>
      <c r="CE25" s="509"/>
      <c r="CF25" s="509"/>
      <c r="CG25" s="509"/>
      <c r="CH25" s="509"/>
      <c r="CI25" s="509"/>
      <c r="CJ25" s="233"/>
      <c r="CK25" s="518" t="s">
        <v>186</v>
      </c>
      <c r="CL25" s="519"/>
      <c r="CM25" s="519"/>
      <c r="CN25" s="519"/>
      <c r="CO25" s="520"/>
    </row>
    <row r="26" spans="1:93" s="234" customFormat="1" ht="14.45" customHeight="1" x14ac:dyDescent="0.2">
      <c r="A26" s="489" t="s">
        <v>234</v>
      </c>
      <c r="B26" s="490"/>
      <c r="C26" s="491"/>
      <c r="D26" s="258"/>
      <c r="E26" s="259" t="s">
        <v>187</v>
      </c>
      <c r="F26" s="260" t="s">
        <v>188</v>
      </c>
      <c r="G26" s="260" t="s">
        <v>189</v>
      </c>
      <c r="H26" s="260" t="s">
        <v>190</v>
      </c>
      <c r="I26" s="260" t="s">
        <v>191</v>
      </c>
      <c r="J26" s="510" t="s">
        <v>192</v>
      </c>
      <c r="K26" s="236"/>
      <c r="L26" s="259" t="str">
        <f t="shared" ref="L26:N28" si="0">E26</f>
        <v>Unité 1</v>
      </c>
      <c r="M26" s="260" t="str">
        <f t="shared" si="0"/>
        <v>Unité 2</v>
      </c>
      <c r="N26" s="260" t="str">
        <f t="shared" si="0"/>
        <v>Unité 3</v>
      </c>
      <c r="O26" s="260" t="str">
        <f t="shared" ref="O26:P28" si="1">H26</f>
        <v>Unité 4</v>
      </c>
      <c r="P26" s="260" t="str">
        <f t="shared" si="1"/>
        <v>Unité 5</v>
      </c>
      <c r="Q26" s="485" t="s">
        <v>192</v>
      </c>
      <c r="R26" s="236"/>
      <c r="S26" s="259" t="str">
        <f t="shared" ref="S26:W28" si="2">L26</f>
        <v>Unité 1</v>
      </c>
      <c r="T26" s="260" t="str">
        <f t="shared" si="2"/>
        <v>Unité 2</v>
      </c>
      <c r="U26" s="260" t="str">
        <f t="shared" si="2"/>
        <v>Unité 3</v>
      </c>
      <c r="V26" s="260" t="str">
        <f t="shared" si="2"/>
        <v>Unité 4</v>
      </c>
      <c r="W26" s="260" t="str">
        <f t="shared" si="2"/>
        <v>Unité 5</v>
      </c>
      <c r="X26" s="510" t="s">
        <v>192</v>
      </c>
      <c r="Y26" s="236"/>
      <c r="Z26" s="259" t="str">
        <f t="shared" ref="Z26:AD28" si="3">S26</f>
        <v>Unité 1</v>
      </c>
      <c r="AA26" s="260" t="str">
        <f t="shared" si="3"/>
        <v>Unité 2</v>
      </c>
      <c r="AB26" s="260" t="str">
        <f t="shared" si="3"/>
        <v>Unité 3</v>
      </c>
      <c r="AC26" s="260" t="str">
        <f t="shared" si="3"/>
        <v>Unité 4</v>
      </c>
      <c r="AD26" s="260" t="str">
        <f t="shared" si="3"/>
        <v>Unité 5</v>
      </c>
      <c r="AE26" s="510" t="s">
        <v>192</v>
      </c>
      <c r="AF26" s="236"/>
      <c r="AG26" s="259" t="str">
        <f t="shared" ref="AG26:AK28" si="4">Z26</f>
        <v>Unité 1</v>
      </c>
      <c r="AH26" s="260" t="str">
        <f t="shared" si="4"/>
        <v>Unité 2</v>
      </c>
      <c r="AI26" s="260" t="str">
        <f t="shared" si="4"/>
        <v>Unité 3</v>
      </c>
      <c r="AJ26" s="260" t="str">
        <f t="shared" si="4"/>
        <v>Unité 4</v>
      </c>
      <c r="AK26" s="260" t="str">
        <f t="shared" si="4"/>
        <v>Unité 5</v>
      </c>
      <c r="AL26" s="485" t="s">
        <v>192</v>
      </c>
      <c r="AM26" s="236"/>
      <c r="AN26" s="259" t="str">
        <f t="shared" ref="AN26:AR28" si="5">AG26</f>
        <v>Unité 1</v>
      </c>
      <c r="AO26" s="260" t="str">
        <f t="shared" si="5"/>
        <v>Unité 2</v>
      </c>
      <c r="AP26" s="260" t="str">
        <f t="shared" si="5"/>
        <v>Unité 3</v>
      </c>
      <c r="AQ26" s="260" t="str">
        <f t="shared" si="5"/>
        <v>Unité 4</v>
      </c>
      <c r="AR26" s="260" t="str">
        <f t="shared" si="5"/>
        <v>Unité 5</v>
      </c>
      <c r="AS26" s="485" t="s">
        <v>192</v>
      </c>
      <c r="AT26" s="236"/>
      <c r="AU26" s="259" t="str">
        <f t="shared" ref="AU26:AY28" si="6">AN26</f>
        <v>Unité 1</v>
      </c>
      <c r="AV26" s="260" t="str">
        <f t="shared" si="6"/>
        <v>Unité 2</v>
      </c>
      <c r="AW26" s="260" t="str">
        <f t="shared" si="6"/>
        <v>Unité 3</v>
      </c>
      <c r="AX26" s="260" t="str">
        <f t="shared" si="6"/>
        <v>Unité 4</v>
      </c>
      <c r="AY26" s="260" t="str">
        <f t="shared" si="6"/>
        <v>Unité 5</v>
      </c>
      <c r="AZ26" s="485" t="s">
        <v>192</v>
      </c>
      <c r="BA26" s="236"/>
      <c r="BB26" s="259" t="str">
        <f t="shared" ref="BB26:BF28" si="7">AU26</f>
        <v>Unité 1</v>
      </c>
      <c r="BC26" s="260" t="str">
        <f t="shared" si="7"/>
        <v>Unité 2</v>
      </c>
      <c r="BD26" s="260" t="str">
        <f t="shared" si="7"/>
        <v>Unité 3</v>
      </c>
      <c r="BE26" s="260" t="str">
        <f t="shared" si="7"/>
        <v>Unité 4</v>
      </c>
      <c r="BF26" s="260" t="str">
        <f t="shared" si="7"/>
        <v>Unité 5</v>
      </c>
      <c r="BG26" s="485" t="s">
        <v>192</v>
      </c>
      <c r="BH26" s="236"/>
      <c r="BI26" s="259" t="str">
        <f t="shared" ref="BI26:BM28" si="8">BB26</f>
        <v>Unité 1</v>
      </c>
      <c r="BJ26" s="260" t="str">
        <f t="shared" si="8"/>
        <v>Unité 2</v>
      </c>
      <c r="BK26" s="260" t="str">
        <f t="shared" si="8"/>
        <v>Unité 3</v>
      </c>
      <c r="BL26" s="260" t="str">
        <f t="shared" si="8"/>
        <v>Unité 4</v>
      </c>
      <c r="BM26" s="260" t="str">
        <f t="shared" si="8"/>
        <v>Unité 5</v>
      </c>
      <c r="BN26" s="485" t="s">
        <v>192</v>
      </c>
      <c r="BO26" s="236"/>
      <c r="BP26" s="259" t="str">
        <f t="shared" ref="BP26:BT28" si="9">BI26</f>
        <v>Unité 1</v>
      </c>
      <c r="BQ26" s="260" t="str">
        <f t="shared" si="9"/>
        <v>Unité 2</v>
      </c>
      <c r="BR26" s="260" t="str">
        <f t="shared" si="9"/>
        <v>Unité 3</v>
      </c>
      <c r="BS26" s="260" t="str">
        <f t="shared" si="9"/>
        <v>Unité 4</v>
      </c>
      <c r="BT26" s="260" t="str">
        <f t="shared" si="9"/>
        <v>Unité 5</v>
      </c>
      <c r="BU26" s="485" t="s">
        <v>192</v>
      </c>
      <c r="BV26" s="236"/>
      <c r="BW26" s="259" t="str">
        <f t="shared" ref="BW26:CA28" si="10">BP26</f>
        <v>Unité 1</v>
      </c>
      <c r="BX26" s="260" t="str">
        <f t="shared" si="10"/>
        <v>Unité 2</v>
      </c>
      <c r="BY26" s="260" t="str">
        <f t="shared" si="10"/>
        <v>Unité 3</v>
      </c>
      <c r="BZ26" s="260" t="str">
        <f t="shared" si="10"/>
        <v>Unité 4</v>
      </c>
      <c r="CA26" s="260" t="str">
        <f t="shared" si="10"/>
        <v>Unité 5</v>
      </c>
      <c r="CB26" s="485" t="s">
        <v>192</v>
      </c>
      <c r="CC26" s="236"/>
      <c r="CD26" s="259" t="str">
        <f t="shared" ref="CD26:CF28" si="11">BW26</f>
        <v>Unité 1</v>
      </c>
      <c r="CE26" s="260" t="str">
        <f t="shared" si="11"/>
        <v>Unité 2</v>
      </c>
      <c r="CF26" s="260" t="str">
        <f t="shared" si="11"/>
        <v>Unité 3</v>
      </c>
      <c r="CG26" s="260" t="str">
        <f t="shared" ref="CG26:CH28" si="12">BZ26</f>
        <v>Unité 4</v>
      </c>
      <c r="CH26" s="260" t="str">
        <f t="shared" si="12"/>
        <v>Unité 5</v>
      </c>
      <c r="CI26" s="485" t="s">
        <v>192</v>
      </c>
      <c r="CJ26" s="236"/>
      <c r="CK26" s="524" t="s">
        <v>196</v>
      </c>
      <c r="CL26" s="528" t="s">
        <v>193</v>
      </c>
      <c r="CM26" s="521" t="s">
        <v>194</v>
      </c>
      <c r="CN26" s="521" t="s">
        <v>260</v>
      </c>
      <c r="CO26" s="516" t="s">
        <v>195</v>
      </c>
    </row>
    <row r="27" spans="1:93" s="363" customFormat="1" ht="24" customHeight="1" x14ac:dyDescent="0.2">
      <c r="A27" s="492"/>
      <c r="B27" s="493"/>
      <c r="C27" s="494"/>
      <c r="E27" s="263"/>
      <c r="F27" s="264"/>
      <c r="G27" s="264"/>
      <c r="H27" s="264"/>
      <c r="I27" s="264"/>
      <c r="J27" s="511"/>
      <c r="K27" s="236"/>
      <c r="L27" s="263">
        <f t="shared" si="0"/>
        <v>0</v>
      </c>
      <c r="M27" s="264">
        <f t="shared" si="0"/>
        <v>0</v>
      </c>
      <c r="N27" s="264">
        <f t="shared" si="0"/>
        <v>0</v>
      </c>
      <c r="O27" s="264">
        <f t="shared" si="1"/>
        <v>0</v>
      </c>
      <c r="P27" s="264">
        <f t="shared" si="1"/>
        <v>0</v>
      </c>
      <c r="Q27" s="486"/>
      <c r="R27" s="236"/>
      <c r="S27" s="263">
        <f t="shared" si="2"/>
        <v>0</v>
      </c>
      <c r="T27" s="264">
        <f t="shared" si="2"/>
        <v>0</v>
      </c>
      <c r="U27" s="264">
        <f t="shared" si="2"/>
        <v>0</v>
      </c>
      <c r="V27" s="264">
        <f t="shared" si="2"/>
        <v>0</v>
      </c>
      <c r="W27" s="264">
        <f t="shared" si="2"/>
        <v>0</v>
      </c>
      <c r="X27" s="511"/>
      <c r="Y27" s="236"/>
      <c r="Z27" s="263">
        <f t="shared" si="3"/>
        <v>0</v>
      </c>
      <c r="AA27" s="264">
        <f t="shared" si="3"/>
        <v>0</v>
      </c>
      <c r="AB27" s="264">
        <f t="shared" si="3"/>
        <v>0</v>
      </c>
      <c r="AC27" s="264">
        <f t="shared" si="3"/>
        <v>0</v>
      </c>
      <c r="AD27" s="264">
        <f t="shared" si="3"/>
        <v>0</v>
      </c>
      <c r="AE27" s="511"/>
      <c r="AF27" s="236"/>
      <c r="AG27" s="263">
        <f t="shared" si="4"/>
        <v>0</v>
      </c>
      <c r="AH27" s="264">
        <f t="shared" si="4"/>
        <v>0</v>
      </c>
      <c r="AI27" s="264">
        <f t="shared" si="4"/>
        <v>0</v>
      </c>
      <c r="AJ27" s="264">
        <f t="shared" si="4"/>
        <v>0</v>
      </c>
      <c r="AK27" s="264">
        <f t="shared" si="4"/>
        <v>0</v>
      </c>
      <c r="AL27" s="486"/>
      <c r="AM27" s="236"/>
      <c r="AN27" s="263">
        <f t="shared" si="5"/>
        <v>0</v>
      </c>
      <c r="AO27" s="264">
        <f t="shared" si="5"/>
        <v>0</v>
      </c>
      <c r="AP27" s="264">
        <f t="shared" si="5"/>
        <v>0</v>
      </c>
      <c r="AQ27" s="264">
        <f t="shared" si="5"/>
        <v>0</v>
      </c>
      <c r="AR27" s="264">
        <f t="shared" si="5"/>
        <v>0</v>
      </c>
      <c r="AS27" s="486"/>
      <c r="AT27" s="236"/>
      <c r="AU27" s="263">
        <f t="shared" si="6"/>
        <v>0</v>
      </c>
      <c r="AV27" s="264">
        <f t="shared" si="6"/>
        <v>0</v>
      </c>
      <c r="AW27" s="264">
        <f t="shared" si="6"/>
        <v>0</v>
      </c>
      <c r="AX27" s="264">
        <f t="shared" si="6"/>
        <v>0</v>
      </c>
      <c r="AY27" s="264">
        <f t="shared" si="6"/>
        <v>0</v>
      </c>
      <c r="AZ27" s="486"/>
      <c r="BA27" s="236"/>
      <c r="BB27" s="263">
        <f t="shared" si="7"/>
        <v>0</v>
      </c>
      <c r="BC27" s="264">
        <f t="shared" si="7"/>
        <v>0</v>
      </c>
      <c r="BD27" s="264">
        <f t="shared" si="7"/>
        <v>0</v>
      </c>
      <c r="BE27" s="264">
        <f t="shared" si="7"/>
        <v>0</v>
      </c>
      <c r="BF27" s="264">
        <f t="shared" si="7"/>
        <v>0</v>
      </c>
      <c r="BG27" s="486"/>
      <c r="BH27" s="236"/>
      <c r="BI27" s="263">
        <f t="shared" si="8"/>
        <v>0</v>
      </c>
      <c r="BJ27" s="264">
        <f t="shared" si="8"/>
        <v>0</v>
      </c>
      <c r="BK27" s="264">
        <f t="shared" si="8"/>
        <v>0</v>
      </c>
      <c r="BL27" s="264">
        <f t="shared" si="8"/>
        <v>0</v>
      </c>
      <c r="BM27" s="264">
        <f t="shared" si="8"/>
        <v>0</v>
      </c>
      <c r="BN27" s="486"/>
      <c r="BO27" s="236"/>
      <c r="BP27" s="263">
        <f t="shared" si="9"/>
        <v>0</v>
      </c>
      <c r="BQ27" s="264">
        <f t="shared" si="9"/>
        <v>0</v>
      </c>
      <c r="BR27" s="264">
        <f t="shared" si="9"/>
        <v>0</v>
      </c>
      <c r="BS27" s="264">
        <f t="shared" si="9"/>
        <v>0</v>
      </c>
      <c r="BT27" s="264">
        <f t="shared" si="9"/>
        <v>0</v>
      </c>
      <c r="BU27" s="486"/>
      <c r="BV27" s="236"/>
      <c r="BW27" s="263">
        <f t="shared" si="10"/>
        <v>0</v>
      </c>
      <c r="BX27" s="264">
        <f t="shared" si="10"/>
        <v>0</v>
      </c>
      <c r="BY27" s="264">
        <f t="shared" si="10"/>
        <v>0</v>
      </c>
      <c r="BZ27" s="264">
        <f t="shared" si="10"/>
        <v>0</v>
      </c>
      <c r="CA27" s="264">
        <f t="shared" si="10"/>
        <v>0</v>
      </c>
      <c r="CB27" s="486"/>
      <c r="CC27" s="236"/>
      <c r="CD27" s="263">
        <f t="shared" si="11"/>
        <v>0</v>
      </c>
      <c r="CE27" s="264">
        <f t="shared" si="11"/>
        <v>0</v>
      </c>
      <c r="CF27" s="264">
        <f t="shared" si="11"/>
        <v>0</v>
      </c>
      <c r="CG27" s="264">
        <f t="shared" si="12"/>
        <v>0</v>
      </c>
      <c r="CH27" s="264">
        <f t="shared" si="12"/>
        <v>0</v>
      </c>
      <c r="CI27" s="486"/>
      <c r="CJ27" s="236"/>
      <c r="CK27" s="525"/>
      <c r="CL27" s="529"/>
      <c r="CM27" s="522"/>
      <c r="CN27" s="522"/>
      <c r="CO27" s="517"/>
    </row>
    <row r="28" spans="1:93" s="234" customFormat="1" ht="21.75" customHeight="1" x14ac:dyDescent="0.2">
      <c r="B28" s="227"/>
      <c r="C28" s="227"/>
      <c r="D28" s="257" t="s">
        <v>204</v>
      </c>
      <c r="E28" s="261">
        <v>0</v>
      </c>
      <c r="F28" s="262"/>
      <c r="G28" s="262"/>
      <c r="H28" s="262"/>
      <c r="I28" s="265"/>
      <c r="J28" s="512"/>
      <c r="K28" s="237"/>
      <c r="L28" s="376">
        <f t="shared" si="0"/>
        <v>0</v>
      </c>
      <c r="M28" s="377">
        <f t="shared" si="0"/>
        <v>0</v>
      </c>
      <c r="N28" s="377">
        <f t="shared" si="0"/>
        <v>0</v>
      </c>
      <c r="O28" s="377">
        <f t="shared" si="1"/>
        <v>0</v>
      </c>
      <c r="P28" s="377">
        <f>I28</f>
        <v>0</v>
      </c>
      <c r="Q28" s="487"/>
      <c r="R28" s="237"/>
      <c r="S28" s="378">
        <f t="shared" si="2"/>
        <v>0</v>
      </c>
      <c r="T28" s="379">
        <f t="shared" si="2"/>
        <v>0</v>
      </c>
      <c r="U28" s="379">
        <f t="shared" si="2"/>
        <v>0</v>
      </c>
      <c r="V28" s="379">
        <f t="shared" si="2"/>
        <v>0</v>
      </c>
      <c r="W28" s="379">
        <f t="shared" si="2"/>
        <v>0</v>
      </c>
      <c r="X28" s="512"/>
      <c r="Y28" s="237"/>
      <c r="Z28" s="376">
        <f t="shared" si="3"/>
        <v>0</v>
      </c>
      <c r="AA28" s="377">
        <f t="shared" si="3"/>
        <v>0</v>
      </c>
      <c r="AB28" s="377">
        <f t="shared" si="3"/>
        <v>0</v>
      </c>
      <c r="AC28" s="377">
        <f t="shared" si="3"/>
        <v>0</v>
      </c>
      <c r="AD28" s="377">
        <f t="shared" si="3"/>
        <v>0</v>
      </c>
      <c r="AE28" s="512"/>
      <c r="AF28" s="237"/>
      <c r="AG28" s="376">
        <f t="shared" si="4"/>
        <v>0</v>
      </c>
      <c r="AH28" s="377">
        <f t="shared" si="4"/>
        <v>0</v>
      </c>
      <c r="AI28" s="377">
        <f t="shared" si="4"/>
        <v>0</v>
      </c>
      <c r="AJ28" s="377">
        <f t="shared" si="4"/>
        <v>0</v>
      </c>
      <c r="AK28" s="377">
        <f t="shared" si="4"/>
        <v>0</v>
      </c>
      <c r="AL28" s="487"/>
      <c r="AM28" s="237"/>
      <c r="AN28" s="376">
        <f t="shared" si="5"/>
        <v>0</v>
      </c>
      <c r="AO28" s="377">
        <f t="shared" si="5"/>
        <v>0</v>
      </c>
      <c r="AP28" s="377">
        <f t="shared" si="5"/>
        <v>0</v>
      </c>
      <c r="AQ28" s="377">
        <f t="shared" si="5"/>
        <v>0</v>
      </c>
      <c r="AR28" s="377">
        <f t="shared" si="5"/>
        <v>0</v>
      </c>
      <c r="AS28" s="487"/>
      <c r="AT28" s="237"/>
      <c r="AU28" s="376">
        <f t="shared" si="6"/>
        <v>0</v>
      </c>
      <c r="AV28" s="377">
        <f t="shared" si="6"/>
        <v>0</v>
      </c>
      <c r="AW28" s="377">
        <f t="shared" si="6"/>
        <v>0</v>
      </c>
      <c r="AX28" s="377">
        <f t="shared" si="6"/>
        <v>0</v>
      </c>
      <c r="AY28" s="377">
        <f t="shared" si="6"/>
        <v>0</v>
      </c>
      <c r="AZ28" s="487"/>
      <c r="BA28" s="237"/>
      <c r="BB28" s="376">
        <f t="shared" si="7"/>
        <v>0</v>
      </c>
      <c r="BC28" s="377">
        <f t="shared" si="7"/>
        <v>0</v>
      </c>
      <c r="BD28" s="377">
        <f t="shared" si="7"/>
        <v>0</v>
      </c>
      <c r="BE28" s="377">
        <f t="shared" si="7"/>
        <v>0</v>
      </c>
      <c r="BF28" s="377">
        <f t="shared" si="7"/>
        <v>0</v>
      </c>
      <c r="BG28" s="487"/>
      <c r="BH28" s="237"/>
      <c r="BI28" s="376">
        <f t="shared" si="8"/>
        <v>0</v>
      </c>
      <c r="BJ28" s="377">
        <f t="shared" si="8"/>
        <v>0</v>
      </c>
      <c r="BK28" s="377">
        <f t="shared" si="8"/>
        <v>0</v>
      </c>
      <c r="BL28" s="377">
        <f t="shared" si="8"/>
        <v>0</v>
      </c>
      <c r="BM28" s="377">
        <f t="shared" si="8"/>
        <v>0</v>
      </c>
      <c r="BN28" s="487"/>
      <c r="BO28" s="237"/>
      <c r="BP28" s="376">
        <f t="shared" si="9"/>
        <v>0</v>
      </c>
      <c r="BQ28" s="377">
        <f t="shared" si="9"/>
        <v>0</v>
      </c>
      <c r="BR28" s="377">
        <f t="shared" si="9"/>
        <v>0</v>
      </c>
      <c r="BS28" s="377">
        <f t="shared" si="9"/>
        <v>0</v>
      </c>
      <c r="BT28" s="377">
        <f t="shared" si="9"/>
        <v>0</v>
      </c>
      <c r="BU28" s="487"/>
      <c r="BV28" s="237"/>
      <c r="BW28" s="376">
        <f t="shared" si="10"/>
        <v>0</v>
      </c>
      <c r="BX28" s="377">
        <f t="shared" si="10"/>
        <v>0</v>
      </c>
      <c r="BY28" s="377">
        <f t="shared" si="10"/>
        <v>0</v>
      </c>
      <c r="BZ28" s="377">
        <f t="shared" si="10"/>
        <v>0</v>
      </c>
      <c r="CA28" s="377">
        <f t="shared" si="10"/>
        <v>0</v>
      </c>
      <c r="CB28" s="487"/>
      <c r="CC28" s="237"/>
      <c r="CD28" s="376">
        <f t="shared" si="11"/>
        <v>0</v>
      </c>
      <c r="CE28" s="377">
        <f t="shared" si="11"/>
        <v>0</v>
      </c>
      <c r="CF28" s="377">
        <f t="shared" si="11"/>
        <v>0</v>
      </c>
      <c r="CG28" s="377">
        <f t="shared" si="12"/>
        <v>0</v>
      </c>
      <c r="CH28" s="377">
        <f t="shared" si="12"/>
        <v>0</v>
      </c>
      <c r="CI28" s="487"/>
      <c r="CJ28" s="237"/>
      <c r="CK28" s="526"/>
      <c r="CL28" s="530"/>
      <c r="CM28" s="523"/>
      <c r="CN28" s="523"/>
      <c r="CO28" s="517"/>
    </row>
    <row r="29" spans="1:93" s="234" customFormat="1" ht="12.75" customHeight="1" x14ac:dyDescent="0.2">
      <c r="A29" s="507" t="s">
        <v>8</v>
      </c>
      <c r="B29" s="507" t="s">
        <v>197</v>
      </c>
      <c r="C29" s="507" t="s">
        <v>228</v>
      </c>
      <c r="D29" s="237"/>
      <c r="E29" s="495" t="s">
        <v>233</v>
      </c>
      <c r="F29" s="496"/>
      <c r="G29" s="496"/>
      <c r="H29" s="496"/>
      <c r="I29" s="496"/>
      <c r="J29" s="512"/>
      <c r="K29" s="237"/>
      <c r="L29" s="495" t="str">
        <f>E29</f>
        <v>Nombre d'unités facturées aux parents durant le mois</v>
      </c>
      <c r="M29" s="496"/>
      <c r="N29" s="496"/>
      <c r="O29" s="496"/>
      <c r="P29" s="496"/>
      <c r="Q29" s="487"/>
      <c r="R29" s="237"/>
      <c r="S29" s="495" t="str">
        <f>L29</f>
        <v>Nombre d'unités facturées aux parents durant le mois</v>
      </c>
      <c r="T29" s="496"/>
      <c r="U29" s="496"/>
      <c r="V29" s="496"/>
      <c r="W29" s="496"/>
      <c r="X29" s="512"/>
      <c r="Y29" s="237"/>
      <c r="Z29" s="479" t="str">
        <f>S29</f>
        <v>Nombre d'unités facturées aux parents durant le mois</v>
      </c>
      <c r="AA29" s="480"/>
      <c r="AB29" s="480"/>
      <c r="AC29" s="480"/>
      <c r="AD29" s="481"/>
      <c r="AE29" s="514"/>
      <c r="AF29" s="237"/>
      <c r="AG29" s="479" t="str">
        <f>Z29</f>
        <v>Nombre d'unités facturées aux parents durant le mois</v>
      </c>
      <c r="AH29" s="480"/>
      <c r="AI29" s="480"/>
      <c r="AJ29" s="480"/>
      <c r="AK29" s="480"/>
      <c r="AL29" s="487"/>
      <c r="AM29" s="237"/>
      <c r="AN29" s="479" t="str">
        <f>AG29</f>
        <v>Nombre d'unités facturées aux parents durant le mois</v>
      </c>
      <c r="AO29" s="480"/>
      <c r="AP29" s="480"/>
      <c r="AQ29" s="480"/>
      <c r="AR29" s="480"/>
      <c r="AS29" s="487"/>
      <c r="AT29" s="237"/>
      <c r="AU29" s="479" t="str">
        <f>AN29</f>
        <v>Nombre d'unités facturées aux parents durant le mois</v>
      </c>
      <c r="AV29" s="480"/>
      <c r="AW29" s="480"/>
      <c r="AX29" s="480"/>
      <c r="AY29" s="480"/>
      <c r="AZ29" s="487"/>
      <c r="BA29" s="237"/>
      <c r="BB29" s="479" t="str">
        <f>AU29</f>
        <v>Nombre d'unités facturées aux parents durant le mois</v>
      </c>
      <c r="BC29" s="480"/>
      <c r="BD29" s="480"/>
      <c r="BE29" s="480"/>
      <c r="BF29" s="480"/>
      <c r="BG29" s="487"/>
      <c r="BH29" s="237"/>
      <c r="BI29" s="479" t="str">
        <f>BB29</f>
        <v>Nombre d'unités facturées aux parents durant le mois</v>
      </c>
      <c r="BJ29" s="480"/>
      <c r="BK29" s="480"/>
      <c r="BL29" s="480"/>
      <c r="BM29" s="480"/>
      <c r="BN29" s="487"/>
      <c r="BO29" s="237"/>
      <c r="BP29" s="479" t="str">
        <f>BI29</f>
        <v>Nombre d'unités facturées aux parents durant le mois</v>
      </c>
      <c r="BQ29" s="480"/>
      <c r="BR29" s="480"/>
      <c r="BS29" s="480"/>
      <c r="BT29" s="480"/>
      <c r="BU29" s="487"/>
      <c r="BV29" s="237"/>
      <c r="BW29" s="479" t="str">
        <f>BP29</f>
        <v>Nombre d'unités facturées aux parents durant le mois</v>
      </c>
      <c r="BX29" s="480"/>
      <c r="BY29" s="480"/>
      <c r="BZ29" s="480"/>
      <c r="CA29" s="480"/>
      <c r="CB29" s="487"/>
      <c r="CC29" s="237"/>
      <c r="CD29" s="479" t="str">
        <f>BW29</f>
        <v>Nombre d'unités facturées aux parents durant le mois</v>
      </c>
      <c r="CE29" s="480"/>
      <c r="CF29" s="480"/>
      <c r="CG29" s="480"/>
      <c r="CH29" s="480"/>
      <c r="CI29" s="487"/>
      <c r="CJ29" s="237"/>
      <c r="CK29" s="526"/>
      <c r="CL29" s="276" t="s">
        <v>198</v>
      </c>
      <c r="CM29" s="277" t="s">
        <v>198</v>
      </c>
      <c r="CN29" s="277" t="s">
        <v>198</v>
      </c>
      <c r="CO29" s="324" t="s">
        <v>227</v>
      </c>
    </row>
    <row r="30" spans="1:93" s="234" customFormat="1" ht="12.75" x14ac:dyDescent="0.2">
      <c r="A30" s="508"/>
      <c r="B30" s="508"/>
      <c r="C30" s="508"/>
      <c r="D30" s="233"/>
      <c r="E30" s="497"/>
      <c r="F30" s="444"/>
      <c r="G30" s="444"/>
      <c r="H30" s="444"/>
      <c r="I30" s="444"/>
      <c r="J30" s="512"/>
      <c r="K30" s="237"/>
      <c r="L30" s="497"/>
      <c r="M30" s="444"/>
      <c r="N30" s="444"/>
      <c r="O30" s="444"/>
      <c r="P30" s="444"/>
      <c r="Q30" s="488"/>
      <c r="R30" s="237"/>
      <c r="S30" s="497"/>
      <c r="T30" s="444"/>
      <c r="U30" s="444"/>
      <c r="V30" s="444"/>
      <c r="W30" s="444"/>
      <c r="X30" s="513"/>
      <c r="Y30" s="237"/>
      <c r="Z30" s="482"/>
      <c r="AA30" s="483"/>
      <c r="AB30" s="483"/>
      <c r="AC30" s="483"/>
      <c r="AD30" s="484"/>
      <c r="AE30" s="515"/>
      <c r="AF30" s="237"/>
      <c r="AG30" s="482"/>
      <c r="AH30" s="483"/>
      <c r="AI30" s="483"/>
      <c r="AJ30" s="483"/>
      <c r="AK30" s="483"/>
      <c r="AL30" s="488"/>
      <c r="AM30" s="237"/>
      <c r="AN30" s="482"/>
      <c r="AO30" s="483"/>
      <c r="AP30" s="483"/>
      <c r="AQ30" s="483"/>
      <c r="AR30" s="483"/>
      <c r="AS30" s="488"/>
      <c r="AT30" s="237"/>
      <c r="AU30" s="482"/>
      <c r="AV30" s="483"/>
      <c r="AW30" s="483"/>
      <c r="AX30" s="483"/>
      <c r="AY30" s="483"/>
      <c r="AZ30" s="488"/>
      <c r="BA30" s="237"/>
      <c r="BB30" s="482"/>
      <c r="BC30" s="483"/>
      <c r="BD30" s="483"/>
      <c r="BE30" s="483"/>
      <c r="BF30" s="483"/>
      <c r="BG30" s="488"/>
      <c r="BH30" s="237"/>
      <c r="BI30" s="482"/>
      <c r="BJ30" s="483"/>
      <c r="BK30" s="483"/>
      <c r="BL30" s="483"/>
      <c r="BM30" s="483"/>
      <c r="BN30" s="488"/>
      <c r="BO30" s="237"/>
      <c r="BP30" s="482"/>
      <c r="BQ30" s="483"/>
      <c r="BR30" s="483"/>
      <c r="BS30" s="483"/>
      <c r="BT30" s="483"/>
      <c r="BU30" s="488"/>
      <c r="BV30" s="237"/>
      <c r="BW30" s="482"/>
      <c r="BX30" s="483"/>
      <c r="BY30" s="483"/>
      <c r="BZ30" s="483"/>
      <c r="CA30" s="483"/>
      <c r="CB30" s="488"/>
      <c r="CC30" s="237"/>
      <c r="CD30" s="482"/>
      <c r="CE30" s="483"/>
      <c r="CF30" s="483"/>
      <c r="CG30" s="483"/>
      <c r="CH30" s="483"/>
      <c r="CI30" s="488"/>
      <c r="CJ30" s="237"/>
      <c r="CK30" s="527"/>
      <c r="CL30" s="278">
        <v>0.83699999999999997</v>
      </c>
      <c r="CM30" s="279">
        <f>8.37*5.5%</f>
        <v>0.46034999999999998</v>
      </c>
      <c r="CN30" s="279">
        <v>0.6</v>
      </c>
      <c r="CO30" s="325"/>
    </row>
    <row r="31" spans="1:93" s="238" customFormat="1" ht="14.25" customHeight="1" x14ac:dyDescent="0.2">
      <c r="A31" s="251"/>
      <c r="B31" s="252"/>
      <c r="C31" s="336" t="s">
        <v>229</v>
      </c>
      <c r="D31" s="237"/>
      <c r="E31" s="267"/>
      <c r="F31" s="268"/>
      <c r="G31" s="252"/>
      <c r="H31" s="252"/>
      <c r="I31" s="268"/>
      <c r="J31" s="269">
        <f>E31*E$28+F31*F$28+G31*G$28+H31*H$28+I31*I$28</f>
        <v>0</v>
      </c>
      <c r="K31" s="266"/>
      <c r="L31" s="267"/>
      <c r="M31" s="268"/>
      <c r="N31" s="252"/>
      <c r="O31" s="268"/>
      <c r="P31" s="268"/>
      <c r="Q31" s="269">
        <f>L31*L$28+M31*M$28+N31*N$28+O31*O$28+P31*P$28</f>
        <v>0</v>
      </c>
      <c r="R31" s="239"/>
      <c r="S31" s="267"/>
      <c r="T31" s="268"/>
      <c r="U31" s="252"/>
      <c r="V31" s="268"/>
      <c r="W31" s="252"/>
      <c r="X31" s="269">
        <f>S31*S$28+T31*T$28+U31*U$28+V31*V$28+W31*W$28</f>
        <v>0</v>
      </c>
      <c r="Y31" s="241"/>
      <c r="Z31" s="267"/>
      <c r="AA31" s="268"/>
      <c r="AB31" s="252"/>
      <c r="AC31" s="252"/>
      <c r="AD31" s="252"/>
      <c r="AE31" s="269">
        <f>Z31*Z$28+AA31*AA$28+AB31*AB$28+AC31*AC$28+AD31*AD$28</f>
        <v>0</v>
      </c>
      <c r="AF31" s="266"/>
      <c r="AG31" s="267"/>
      <c r="AH31" s="268"/>
      <c r="AI31" s="252"/>
      <c r="AJ31" s="252"/>
      <c r="AK31" s="252"/>
      <c r="AL31" s="269">
        <f t="shared" ref="AL31:AL62" si="13">AG31*AG$28+AH31*AH$28+AI31*AI$28+AJ31*AJ$28+AK31*AK$28</f>
        <v>0</v>
      </c>
      <c r="AM31" s="239"/>
      <c r="AN31" s="267"/>
      <c r="AO31" s="268"/>
      <c r="AP31" s="252"/>
      <c r="AQ31" s="252"/>
      <c r="AR31" s="252"/>
      <c r="AS31" s="269">
        <f t="shared" ref="AS31:AS62" si="14">AN31*AN$28+AO31*AO$28+AP31*AP$28+AQ31*AQ$28+AR31*AR$28</f>
        <v>0</v>
      </c>
      <c r="AT31" s="240"/>
      <c r="AU31" s="267">
        <v>1</v>
      </c>
      <c r="AV31" s="268"/>
      <c r="AW31" s="252"/>
      <c r="AX31" s="252"/>
      <c r="AY31" s="252"/>
      <c r="AZ31" s="269">
        <f t="shared" ref="AZ31:AZ62" si="15">AU31*AU$28+AV31*AV$28+AW31*AW$28+AX31*AX$28+AY31*AY$28</f>
        <v>0</v>
      </c>
      <c r="BA31" s="241"/>
      <c r="BB31" s="267">
        <v>5</v>
      </c>
      <c r="BC31" s="268"/>
      <c r="BD31" s="252"/>
      <c r="BE31" s="252"/>
      <c r="BF31" s="252"/>
      <c r="BG31" s="269">
        <f>BB31*BB$28+BC31*BC$28+BD31*BD$28+BE31*BE$28+BF31*BF$28</f>
        <v>0</v>
      </c>
      <c r="BH31" s="241"/>
      <c r="BI31" s="267">
        <v>5</v>
      </c>
      <c r="BJ31" s="268"/>
      <c r="BK31" s="252"/>
      <c r="BL31" s="252"/>
      <c r="BM31" s="252"/>
      <c r="BN31" s="269">
        <f t="shared" ref="BN31:BN62" si="16">BI31*BI$28+BJ31*BJ$28+BK31*BK$28+BL31*BL$28+BM31*BM$28</f>
        <v>0</v>
      </c>
      <c r="BO31" s="240"/>
      <c r="BP31" s="267"/>
      <c r="BQ31" s="268"/>
      <c r="BR31" s="252"/>
      <c r="BS31" s="252"/>
      <c r="BT31" s="252"/>
      <c r="BU31" s="269">
        <f t="shared" ref="BU31:BU62" si="17">BP31*BP$28+BQ31*BQ$28+BR31*BR$28+BS31*BS$28+BT31*BT$28</f>
        <v>0</v>
      </c>
      <c r="BV31" s="240"/>
      <c r="BW31" s="267"/>
      <c r="BX31" s="268"/>
      <c r="BY31" s="252"/>
      <c r="BZ31" s="252"/>
      <c r="CA31" s="252"/>
      <c r="CB31" s="269">
        <f t="shared" ref="CB31:CB62" si="18">BW31*BW$28+BX31*BX$28+BY31*BY$28+BZ31*BZ$28+CA31*CA$28</f>
        <v>0</v>
      </c>
      <c r="CC31" s="241"/>
      <c r="CD31" s="267"/>
      <c r="CE31" s="268"/>
      <c r="CF31" s="252"/>
      <c r="CG31" s="252"/>
      <c r="CH31" s="252"/>
      <c r="CI31" s="269">
        <f t="shared" ref="CI31:CI62" si="19">CD31*CD$28+CE31*CE$28+CF31*CF$28+CG31*CG$28+CH31*CH$28</f>
        <v>0</v>
      </c>
      <c r="CJ31" s="240"/>
      <c r="CK31" s="319">
        <f t="shared" ref="CK31:CK62" si="20">SUM(J31,Q31,X31,AE31,AL31,AS31,AZ31,BG31,BN31,BU31,CB31,CI31)</f>
        <v>0</v>
      </c>
      <c r="CL31" s="271">
        <f>$CK31*CL$30</f>
        <v>0</v>
      </c>
      <c r="CM31" s="271">
        <f>$CK31*CM$30</f>
        <v>0</v>
      </c>
      <c r="CN31" s="383">
        <f t="array" ref="CN31">_xlfn.IFS(I$23=1,CK31*F$23,I$23=2, SUM(BG31+BN31+BU31+CB31+CI31)*F$23)</f>
        <v>0</v>
      </c>
      <c r="CO31" s="320">
        <f>SUM(CL31:CN31)</f>
        <v>0</v>
      </c>
    </row>
    <row r="32" spans="1:93" s="238" customFormat="1" ht="14.25" customHeight="1" x14ac:dyDescent="0.2">
      <c r="A32" s="253"/>
      <c r="B32" s="254"/>
      <c r="C32" s="337" t="s">
        <v>229</v>
      </c>
      <c r="D32" s="250"/>
      <c r="E32" s="253"/>
      <c r="F32" s="254"/>
      <c r="G32" s="254"/>
      <c r="H32" s="254"/>
      <c r="I32" s="254"/>
      <c r="J32" s="270">
        <f t="shared" ref="J32:J47" si="21">E32*E$28+F32*F$28+G32*G$28+H32*H$28+I32*I$28</f>
        <v>0</v>
      </c>
      <c r="K32" s="266"/>
      <c r="L32" s="253"/>
      <c r="M32" s="254"/>
      <c r="N32" s="254"/>
      <c r="O32" s="254"/>
      <c r="P32" s="254"/>
      <c r="Q32" s="270">
        <f>L32*L$28+M32*M$28+N32*N$28+O32*O$28+P32*P$28</f>
        <v>0</v>
      </c>
      <c r="R32" s="239"/>
      <c r="S32" s="253"/>
      <c r="T32" s="254"/>
      <c r="U32" s="254"/>
      <c r="V32" s="254"/>
      <c r="W32" s="254"/>
      <c r="X32" s="270">
        <f t="shared" ref="X32:X90" si="22">S32*S$28+T32*T$28+U32*U$28+V32*V$28+W32*W$28</f>
        <v>0</v>
      </c>
      <c r="Y32" s="241"/>
      <c r="Z32" s="253"/>
      <c r="AA32" s="254"/>
      <c r="AB32" s="254"/>
      <c r="AC32" s="254"/>
      <c r="AD32" s="254"/>
      <c r="AE32" s="270">
        <f t="shared" ref="AE32:AE89" si="23">Z32*Z$28+AA32*AA$28+AB32*AB$28+AC32*AC$28+AD32*AD$28</f>
        <v>0</v>
      </c>
      <c r="AF32" s="266"/>
      <c r="AG32" s="253"/>
      <c r="AH32" s="254"/>
      <c r="AI32" s="254"/>
      <c r="AJ32" s="254"/>
      <c r="AK32" s="254"/>
      <c r="AL32" s="270">
        <f t="shared" si="13"/>
        <v>0</v>
      </c>
      <c r="AM32" s="239"/>
      <c r="AN32" s="253"/>
      <c r="AO32" s="254"/>
      <c r="AP32" s="254"/>
      <c r="AQ32" s="254"/>
      <c r="AR32" s="254"/>
      <c r="AS32" s="270">
        <f t="shared" si="14"/>
        <v>0</v>
      </c>
      <c r="AT32" s="240"/>
      <c r="AU32" s="253"/>
      <c r="AV32" s="254"/>
      <c r="AW32" s="254"/>
      <c r="AX32" s="254"/>
      <c r="AY32" s="254"/>
      <c r="AZ32" s="270">
        <f t="shared" si="15"/>
        <v>0</v>
      </c>
      <c r="BA32" s="241"/>
      <c r="BB32" s="253"/>
      <c r="BC32" s="254"/>
      <c r="BD32" s="254"/>
      <c r="BE32" s="254"/>
      <c r="BF32" s="254"/>
      <c r="BG32" s="270">
        <f t="shared" ref="BG32:BG62" si="24">BB32*BB$28+BC32*BC$28+BD32*BD$28+BE32*BE$28+BF32*BF$28</f>
        <v>0</v>
      </c>
      <c r="BH32" s="241"/>
      <c r="BI32" s="253"/>
      <c r="BJ32" s="254"/>
      <c r="BK32" s="254"/>
      <c r="BL32" s="254"/>
      <c r="BM32" s="254"/>
      <c r="BN32" s="270">
        <f t="shared" si="16"/>
        <v>0</v>
      </c>
      <c r="BO32" s="240"/>
      <c r="BP32" s="253"/>
      <c r="BQ32" s="254"/>
      <c r="BR32" s="254"/>
      <c r="BS32" s="254"/>
      <c r="BT32" s="254"/>
      <c r="BU32" s="270">
        <f t="shared" si="17"/>
        <v>0</v>
      </c>
      <c r="BV32" s="240"/>
      <c r="BW32" s="253"/>
      <c r="BX32" s="254"/>
      <c r="BY32" s="254"/>
      <c r="BZ32" s="254"/>
      <c r="CA32" s="254"/>
      <c r="CB32" s="270">
        <f>BW32*BW$28+BX32*BX$28+BY32*BY$28+BZ32*BZ$28+CA32*CA$28</f>
        <v>0</v>
      </c>
      <c r="CC32" s="241"/>
      <c r="CD32" s="253"/>
      <c r="CE32" s="254"/>
      <c r="CF32" s="254"/>
      <c r="CG32" s="254"/>
      <c r="CH32" s="254"/>
      <c r="CI32" s="270">
        <f t="shared" si="19"/>
        <v>0</v>
      </c>
      <c r="CJ32" s="240"/>
      <c r="CK32" s="321">
        <f t="shared" si="20"/>
        <v>0</v>
      </c>
      <c r="CL32" s="272">
        <f>$CK32*CL$30</f>
        <v>0</v>
      </c>
      <c r="CM32" s="272">
        <f>$CK32*CM$30</f>
        <v>0</v>
      </c>
      <c r="CN32" s="383">
        <f t="array" ref="CN32">_xlfn.IFS(I$23=1,CK32*F$23,I$23=2, SUM(BG32+BN32+BU32+CB32+CI32)*F$23)</f>
        <v>0</v>
      </c>
      <c r="CO32" s="320">
        <f t="shared" ref="CO32:CO90" si="25">SUM(CL32:CN32)</f>
        <v>0</v>
      </c>
    </row>
    <row r="33" spans="1:93" s="238" customFormat="1" ht="14.25" customHeight="1" x14ac:dyDescent="0.2">
      <c r="A33" s="253"/>
      <c r="B33" s="254"/>
      <c r="C33" s="337" t="s">
        <v>229</v>
      </c>
      <c r="D33" s="250"/>
      <c r="E33" s="253"/>
      <c r="F33" s="254"/>
      <c r="G33" s="254"/>
      <c r="H33" s="254"/>
      <c r="I33" s="254"/>
      <c r="J33" s="270">
        <f t="shared" si="21"/>
        <v>0</v>
      </c>
      <c r="K33" s="266"/>
      <c r="L33" s="253"/>
      <c r="M33" s="254"/>
      <c r="N33" s="254"/>
      <c r="O33" s="254"/>
      <c r="P33" s="254"/>
      <c r="Q33" s="270">
        <f t="shared" ref="Q33:Q90" si="26">L33*L$28+M33*M$28+N33*N$28+O33*O$28+P33*P$28</f>
        <v>0</v>
      </c>
      <c r="R33" s="239"/>
      <c r="S33" s="253"/>
      <c r="T33" s="254"/>
      <c r="U33" s="254"/>
      <c r="V33" s="254"/>
      <c r="W33" s="254"/>
      <c r="X33" s="270">
        <f>S33*S$28+T33*T$28+U33*U$28+V33*V$28+W33*W$28</f>
        <v>0</v>
      </c>
      <c r="Y33" s="241"/>
      <c r="Z33" s="253"/>
      <c r="AA33" s="254"/>
      <c r="AB33" s="254"/>
      <c r="AC33" s="254"/>
      <c r="AD33" s="254"/>
      <c r="AE33" s="270">
        <f>Z33*Z$28+AA33*AA$28+AB33*AB$28+AC33*AC$28+AD33*AD$28</f>
        <v>0</v>
      </c>
      <c r="AF33" s="266"/>
      <c r="AG33" s="253"/>
      <c r="AH33" s="254"/>
      <c r="AI33" s="254"/>
      <c r="AJ33" s="254"/>
      <c r="AK33" s="254"/>
      <c r="AL33" s="270">
        <f t="shared" si="13"/>
        <v>0</v>
      </c>
      <c r="AM33" s="239"/>
      <c r="AN33" s="253"/>
      <c r="AO33" s="254"/>
      <c r="AP33" s="254"/>
      <c r="AQ33" s="254"/>
      <c r="AR33" s="254"/>
      <c r="AS33" s="270">
        <f t="shared" si="14"/>
        <v>0</v>
      </c>
      <c r="AT33" s="240"/>
      <c r="AU33" s="253"/>
      <c r="AV33" s="254"/>
      <c r="AW33" s="254"/>
      <c r="AX33" s="254"/>
      <c r="AY33" s="254"/>
      <c r="AZ33" s="270">
        <f t="shared" si="15"/>
        <v>0</v>
      </c>
      <c r="BA33" s="241"/>
      <c r="BB33" s="253"/>
      <c r="BC33" s="254"/>
      <c r="BD33" s="254"/>
      <c r="BE33" s="254"/>
      <c r="BF33" s="254"/>
      <c r="BG33" s="270">
        <f t="shared" si="24"/>
        <v>0</v>
      </c>
      <c r="BH33" s="241"/>
      <c r="BI33" s="253"/>
      <c r="BJ33" s="254"/>
      <c r="BK33" s="254"/>
      <c r="BL33" s="254"/>
      <c r="BM33" s="254"/>
      <c r="BN33" s="270">
        <f t="shared" si="16"/>
        <v>0</v>
      </c>
      <c r="BO33" s="240"/>
      <c r="BP33" s="253"/>
      <c r="BQ33" s="254"/>
      <c r="BR33" s="254"/>
      <c r="BS33" s="254"/>
      <c r="BT33" s="254"/>
      <c r="BU33" s="270">
        <f>BP33*BP$28+BQ33*BQ$28+BR33*BR$28+BS33*BS$28+BT33*BT$28</f>
        <v>0</v>
      </c>
      <c r="BV33" s="240"/>
      <c r="BW33" s="253"/>
      <c r="BX33" s="254"/>
      <c r="BY33" s="254"/>
      <c r="BZ33" s="254"/>
      <c r="CA33" s="254"/>
      <c r="CB33" s="270">
        <f t="shared" si="18"/>
        <v>0</v>
      </c>
      <c r="CC33" s="241"/>
      <c r="CD33" s="253"/>
      <c r="CE33" s="254"/>
      <c r="CF33" s="254"/>
      <c r="CG33" s="254"/>
      <c r="CH33" s="254"/>
      <c r="CI33" s="270">
        <f t="shared" si="19"/>
        <v>0</v>
      </c>
      <c r="CJ33" s="240"/>
      <c r="CK33" s="321">
        <f t="shared" si="20"/>
        <v>0</v>
      </c>
      <c r="CL33" s="272">
        <f t="shared" ref="CL33:CM64" si="27">$CK33*CL$30</f>
        <v>0</v>
      </c>
      <c r="CM33" s="272">
        <f t="shared" si="27"/>
        <v>0</v>
      </c>
      <c r="CN33" s="383">
        <f t="array" ref="CN33">_xlfn.IFS(I$23=1,CK33*F$23,I$23=2, SUM(BG33+BN33+BU33+CB33+CI33)*F$23)</f>
        <v>0</v>
      </c>
      <c r="CO33" s="320">
        <f t="shared" si="25"/>
        <v>0</v>
      </c>
    </row>
    <row r="34" spans="1:93" s="238" customFormat="1" ht="14.25" customHeight="1" x14ac:dyDescent="0.2">
      <c r="A34" s="253"/>
      <c r="B34" s="254"/>
      <c r="C34" s="337" t="s">
        <v>229</v>
      </c>
      <c r="D34" s="250"/>
      <c r="E34" s="253"/>
      <c r="F34" s="254"/>
      <c r="G34" s="254"/>
      <c r="H34" s="254"/>
      <c r="I34" s="254"/>
      <c r="J34" s="270">
        <f t="shared" si="21"/>
        <v>0</v>
      </c>
      <c r="K34" s="266"/>
      <c r="L34" s="253"/>
      <c r="M34" s="254"/>
      <c r="N34" s="254"/>
      <c r="O34" s="254"/>
      <c r="P34" s="254"/>
      <c r="Q34" s="270">
        <f t="shared" si="26"/>
        <v>0</v>
      </c>
      <c r="R34" s="239"/>
      <c r="S34" s="253"/>
      <c r="T34" s="254"/>
      <c r="U34" s="254"/>
      <c r="V34" s="254"/>
      <c r="W34" s="254"/>
      <c r="X34" s="270">
        <f>S34*S$28+T34*T$28+U34*U$28+V34*V$28+W34*W$28</f>
        <v>0</v>
      </c>
      <c r="Y34" s="241"/>
      <c r="Z34" s="253"/>
      <c r="AA34" s="254"/>
      <c r="AB34" s="254"/>
      <c r="AC34" s="254"/>
      <c r="AD34" s="254"/>
      <c r="AE34" s="270">
        <f t="shared" si="23"/>
        <v>0</v>
      </c>
      <c r="AF34" s="266"/>
      <c r="AG34" s="253"/>
      <c r="AH34" s="254"/>
      <c r="AI34" s="254"/>
      <c r="AJ34" s="254"/>
      <c r="AK34" s="254"/>
      <c r="AL34" s="270">
        <f t="shared" si="13"/>
        <v>0</v>
      </c>
      <c r="AM34" s="239"/>
      <c r="AN34" s="253"/>
      <c r="AO34" s="254"/>
      <c r="AP34" s="254"/>
      <c r="AQ34" s="254"/>
      <c r="AR34" s="254"/>
      <c r="AS34" s="270">
        <f t="shared" si="14"/>
        <v>0</v>
      </c>
      <c r="AT34" s="240"/>
      <c r="AU34" s="253"/>
      <c r="AV34" s="254"/>
      <c r="AW34" s="254"/>
      <c r="AX34" s="254"/>
      <c r="AY34" s="254"/>
      <c r="AZ34" s="270">
        <f t="shared" si="15"/>
        <v>0</v>
      </c>
      <c r="BA34" s="241"/>
      <c r="BB34" s="253"/>
      <c r="BC34" s="254"/>
      <c r="BD34" s="254"/>
      <c r="BE34" s="254"/>
      <c r="BF34" s="254"/>
      <c r="BG34" s="270">
        <f t="shared" si="24"/>
        <v>0</v>
      </c>
      <c r="BH34" s="241"/>
      <c r="BI34" s="253"/>
      <c r="BJ34" s="254"/>
      <c r="BK34" s="254"/>
      <c r="BL34" s="254"/>
      <c r="BM34" s="254"/>
      <c r="BN34" s="270">
        <f t="shared" si="16"/>
        <v>0</v>
      </c>
      <c r="BO34" s="240"/>
      <c r="BP34" s="253"/>
      <c r="BQ34" s="254"/>
      <c r="BR34" s="254"/>
      <c r="BS34" s="254"/>
      <c r="BT34" s="254"/>
      <c r="BU34" s="270">
        <f t="shared" si="17"/>
        <v>0</v>
      </c>
      <c r="BV34" s="240"/>
      <c r="BW34" s="253"/>
      <c r="BX34" s="254"/>
      <c r="BY34" s="254"/>
      <c r="BZ34" s="254"/>
      <c r="CA34" s="254"/>
      <c r="CB34" s="270">
        <f t="shared" si="18"/>
        <v>0</v>
      </c>
      <c r="CC34" s="241"/>
      <c r="CD34" s="253"/>
      <c r="CE34" s="254"/>
      <c r="CF34" s="254"/>
      <c r="CG34" s="254"/>
      <c r="CH34" s="254"/>
      <c r="CI34" s="270">
        <f t="shared" si="19"/>
        <v>0</v>
      </c>
      <c r="CJ34" s="240"/>
      <c r="CK34" s="321">
        <f t="shared" si="20"/>
        <v>0</v>
      </c>
      <c r="CL34" s="272">
        <f t="shared" si="27"/>
        <v>0</v>
      </c>
      <c r="CM34" s="272">
        <f t="shared" si="27"/>
        <v>0</v>
      </c>
      <c r="CN34" s="383">
        <f t="array" ref="CN34">_xlfn.IFS(I$23=1,CK34*F$23,I$23=2, SUM(BG34+BN34+BU34+CB34+CI34)*F$23)</f>
        <v>0</v>
      </c>
      <c r="CO34" s="320">
        <f t="shared" si="25"/>
        <v>0</v>
      </c>
    </row>
    <row r="35" spans="1:93" s="238" customFormat="1" ht="14.25" customHeight="1" x14ac:dyDescent="0.2">
      <c r="A35" s="253"/>
      <c r="B35" s="254"/>
      <c r="C35" s="337" t="s">
        <v>229</v>
      </c>
      <c r="D35" s="250"/>
      <c r="E35" s="253"/>
      <c r="F35" s="254"/>
      <c r="G35" s="254"/>
      <c r="H35" s="254"/>
      <c r="I35" s="254"/>
      <c r="J35" s="270">
        <f t="shared" si="21"/>
        <v>0</v>
      </c>
      <c r="K35" s="266"/>
      <c r="L35" s="253"/>
      <c r="M35" s="254"/>
      <c r="N35" s="254"/>
      <c r="O35" s="254"/>
      <c r="P35" s="254"/>
      <c r="Q35" s="270">
        <f t="shared" si="26"/>
        <v>0</v>
      </c>
      <c r="R35" s="239"/>
      <c r="S35" s="253"/>
      <c r="T35" s="254"/>
      <c r="U35" s="254"/>
      <c r="V35" s="254"/>
      <c r="W35" s="254"/>
      <c r="X35" s="270">
        <f t="shared" si="22"/>
        <v>0</v>
      </c>
      <c r="Y35" s="241"/>
      <c r="Z35" s="253"/>
      <c r="AA35" s="254"/>
      <c r="AB35" s="254"/>
      <c r="AC35" s="254"/>
      <c r="AD35" s="254"/>
      <c r="AE35" s="270">
        <f t="shared" si="23"/>
        <v>0</v>
      </c>
      <c r="AF35" s="266"/>
      <c r="AG35" s="253"/>
      <c r="AH35" s="254"/>
      <c r="AI35" s="254"/>
      <c r="AJ35" s="254"/>
      <c r="AK35" s="254"/>
      <c r="AL35" s="270">
        <f t="shared" si="13"/>
        <v>0</v>
      </c>
      <c r="AM35" s="239"/>
      <c r="AN35" s="253"/>
      <c r="AO35" s="254"/>
      <c r="AP35" s="254"/>
      <c r="AQ35" s="254"/>
      <c r="AR35" s="254"/>
      <c r="AS35" s="270">
        <f t="shared" si="14"/>
        <v>0</v>
      </c>
      <c r="AT35" s="240"/>
      <c r="AU35" s="253"/>
      <c r="AV35" s="254"/>
      <c r="AW35" s="254"/>
      <c r="AX35" s="254"/>
      <c r="AY35" s="254"/>
      <c r="AZ35" s="270">
        <f t="shared" si="15"/>
        <v>0</v>
      </c>
      <c r="BA35" s="241"/>
      <c r="BB35" s="253"/>
      <c r="BC35" s="254"/>
      <c r="BD35" s="254"/>
      <c r="BE35" s="254"/>
      <c r="BF35" s="254"/>
      <c r="BG35" s="270">
        <f t="shared" si="24"/>
        <v>0</v>
      </c>
      <c r="BH35" s="241"/>
      <c r="BI35" s="253"/>
      <c r="BJ35" s="254"/>
      <c r="BK35" s="254"/>
      <c r="BL35" s="254"/>
      <c r="BM35" s="254"/>
      <c r="BN35" s="270">
        <f>BI35*BI$28+BJ35*BJ$28+BK35*BK$28+BL35*BL$28+BM35*BM$28</f>
        <v>0</v>
      </c>
      <c r="BO35" s="240"/>
      <c r="BP35" s="253"/>
      <c r="BQ35" s="254"/>
      <c r="BR35" s="254"/>
      <c r="BS35" s="254"/>
      <c r="BT35" s="254"/>
      <c r="BU35" s="270">
        <f t="shared" si="17"/>
        <v>0</v>
      </c>
      <c r="BV35" s="240"/>
      <c r="BW35" s="253"/>
      <c r="BX35" s="254"/>
      <c r="BY35" s="254"/>
      <c r="BZ35" s="254"/>
      <c r="CA35" s="254"/>
      <c r="CB35" s="270">
        <f t="shared" si="18"/>
        <v>0</v>
      </c>
      <c r="CC35" s="241"/>
      <c r="CD35" s="253"/>
      <c r="CE35" s="254"/>
      <c r="CF35" s="254"/>
      <c r="CG35" s="254"/>
      <c r="CH35" s="254"/>
      <c r="CI35" s="270">
        <f t="shared" si="19"/>
        <v>0</v>
      </c>
      <c r="CJ35" s="240"/>
      <c r="CK35" s="321">
        <f t="shared" si="20"/>
        <v>0</v>
      </c>
      <c r="CL35" s="272">
        <f t="shared" si="27"/>
        <v>0</v>
      </c>
      <c r="CM35" s="272">
        <f t="shared" si="27"/>
        <v>0</v>
      </c>
      <c r="CN35" s="383">
        <f t="array" ref="CN35">_xlfn.IFS(I$23=1,CK35*F$23,I$23=2, SUM(BG35+BN35+BU35+CB35+CI35)*F$23)</f>
        <v>0</v>
      </c>
      <c r="CO35" s="320">
        <f t="shared" si="25"/>
        <v>0</v>
      </c>
    </row>
    <row r="36" spans="1:93" s="238" customFormat="1" ht="14.25" customHeight="1" x14ac:dyDescent="0.2">
      <c r="A36" s="253"/>
      <c r="B36" s="254"/>
      <c r="C36" s="337" t="s">
        <v>229</v>
      </c>
      <c r="D36" s="250"/>
      <c r="E36" s="253"/>
      <c r="F36" s="254"/>
      <c r="G36" s="254"/>
      <c r="H36" s="254"/>
      <c r="I36" s="254"/>
      <c r="J36" s="270">
        <f t="shared" si="21"/>
        <v>0</v>
      </c>
      <c r="K36" s="266"/>
      <c r="L36" s="253"/>
      <c r="M36" s="254"/>
      <c r="N36" s="254"/>
      <c r="O36" s="254"/>
      <c r="P36" s="254"/>
      <c r="Q36" s="270">
        <f t="shared" si="26"/>
        <v>0</v>
      </c>
      <c r="R36" s="239"/>
      <c r="S36" s="253"/>
      <c r="T36" s="254"/>
      <c r="U36" s="254"/>
      <c r="V36" s="254"/>
      <c r="W36" s="254"/>
      <c r="X36" s="270">
        <f t="shared" si="22"/>
        <v>0</v>
      </c>
      <c r="Y36" s="241"/>
      <c r="Z36" s="253"/>
      <c r="AA36" s="254"/>
      <c r="AB36" s="254"/>
      <c r="AC36" s="254"/>
      <c r="AD36" s="254"/>
      <c r="AE36" s="270">
        <f t="shared" si="23"/>
        <v>0</v>
      </c>
      <c r="AF36" s="266"/>
      <c r="AG36" s="253"/>
      <c r="AH36" s="254"/>
      <c r="AI36" s="254"/>
      <c r="AJ36" s="254"/>
      <c r="AK36" s="254"/>
      <c r="AL36" s="270">
        <f t="shared" si="13"/>
        <v>0</v>
      </c>
      <c r="AM36" s="239"/>
      <c r="AN36" s="253"/>
      <c r="AO36" s="254"/>
      <c r="AP36" s="254"/>
      <c r="AQ36" s="254"/>
      <c r="AR36" s="254"/>
      <c r="AS36" s="270">
        <f t="shared" si="14"/>
        <v>0</v>
      </c>
      <c r="AT36" s="240"/>
      <c r="AU36" s="253"/>
      <c r="AV36" s="254"/>
      <c r="AW36" s="254"/>
      <c r="AX36" s="254"/>
      <c r="AY36" s="254"/>
      <c r="AZ36" s="270">
        <f t="shared" si="15"/>
        <v>0</v>
      </c>
      <c r="BA36" s="241"/>
      <c r="BB36" s="253"/>
      <c r="BC36" s="254"/>
      <c r="BD36" s="254"/>
      <c r="BE36" s="254"/>
      <c r="BF36" s="254"/>
      <c r="BG36" s="270">
        <f t="shared" si="24"/>
        <v>0</v>
      </c>
      <c r="BH36" s="241"/>
      <c r="BI36" s="253"/>
      <c r="BJ36" s="254"/>
      <c r="BK36" s="254"/>
      <c r="BL36" s="254"/>
      <c r="BM36" s="254"/>
      <c r="BN36" s="270">
        <f t="shared" si="16"/>
        <v>0</v>
      </c>
      <c r="BO36" s="240"/>
      <c r="BP36" s="253"/>
      <c r="BQ36" s="254"/>
      <c r="BR36" s="254"/>
      <c r="BS36" s="254"/>
      <c r="BT36" s="254"/>
      <c r="BU36" s="270">
        <f t="shared" si="17"/>
        <v>0</v>
      </c>
      <c r="BV36" s="240"/>
      <c r="BW36" s="253"/>
      <c r="BX36" s="254"/>
      <c r="BY36" s="254"/>
      <c r="BZ36" s="254"/>
      <c r="CA36" s="254"/>
      <c r="CB36" s="270">
        <f t="shared" si="18"/>
        <v>0</v>
      </c>
      <c r="CC36" s="241"/>
      <c r="CD36" s="253"/>
      <c r="CE36" s="254"/>
      <c r="CF36" s="254"/>
      <c r="CG36" s="254"/>
      <c r="CH36" s="254"/>
      <c r="CI36" s="270">
        <f t="shared" si="19"/>
        <v>0</v>
      </c>
      <c r="CJ36" s="240"/>
      <c r="CK36" s="321">
        <f t="shared" si="20"/>
        <v>0</v>
      </c>
      <c r="CL36" s="272">
        <f t="shared" si="27"/>
        <v>0</v>
      </c>
      <c r="CM36" s="272">
        <f t="shared" si="27"/>
        <v>0</v>
      </c>
      <c r="CN36" s="383">
        <f t="array" ref="CN36">_xlfn.IFS(I$23=1,CK36*F$23,I$23=2, SUM(BG36+BN36+BU36+CB36+CI36)*F$23)</f>
        <v>0</v>
      </c>
      <c r="CO36" s="320">
        <f t="shared" si="25"/>
        <v>0</v>
      </c>
    </row>
    <row r="37" spans="1:93" s="238" customFormat="1" ht="14.25" customHeight="1" x14ac:dyDescent="0.2">
      <c r="A37" s="253"/>
      <c r="B37" s="254"/>
      <c r="C37" s="337" t="s">
        <v>229</v>
      </c>
      <c r="D37" s="250"/>
      <c r="E37" s="253"/>
      <c r="F37" s="254"/>
      <c r="G37" s="254"/>
      <c r="H37" s="254"/>
      <c r="I37" s="254"/>
      <c r="J37" s="270">
        <f t="shared" si="21"/>
        <v>0</v>
      </c>
      <c r="K37" s="266"/>
      <c r="L37" s="253"/>
      <c r="M37" s="254"/>
      <c r="N37" s="254"/>
      <c r="O37" s="254"/>
      <c r="P37" s="254"/>
      <c r="Q37" s="270">
        <f t="shared" si="26"/>
        <v>0</v>
      </c>
      <c r="R37" s="239"/>
      <c r="S37" s="253"/>
      <c r="T37" s="254"/>
      <c r="U37" s="254"/>
      <c r="V37" s="254"/>
      <c r="W37" s="254"/>
      <c r="X37" s="270">
        <f t="shared" si="22"/>
        <v>0</v>
      </c>
      <c r="Y37" s="241"/>
      <c r="Z37" s="253"/>
      <c r="AA37" s="254"/>
      <c r="AB37" s="254"/>
      <c r="AC37" s="254"/>
      <c r="AD37" s="254"/>
      <c r="AE37" s="270">
        <f t="shared" si="23"/>
        <v>0</v>
      </c>
      <c r="AF37" s="266"/>
      <c r="AG37" s="253"/>
      <c r="AH37" s="254"/>
      <c r="AI37" s="254"/>
      <c r="AJ37" s="254"/>
      <c r="AK37" s="254"/>
      <c r="AL37" s="270">
        <f t="shared" si="13"/>
        <v>0</v>
      </c>
      <c r="AM37" s="239"/>
      <c r="AN37" s="253"/>
      <c r="AO37" s="254"/>
      <c r="AP37" s="254"/>
      <c r="AQ37" s="254"/>
      <c r="AR37" s="254"/>
      <c r="AS37" s="270">
        <f t="shared" si="14"/>
        <v>0</v>
      </c>
      <c r="AT37" s="240"/>
      <c r="AU37" s="253"/>
      <c r="AV37" s="254"/>
      <c r="AW37" s="254"/>
      <c r="AX37" s="254"/>
      <c r="AY37" s="254"/>
      <c r="AZ37" s="270">
        <f t="shared" si="15"/>
        <v>0</v>
      </c>
      <c r="BA37" s="241"/>
      <c r="BB37" s="253"/>
      <c r="BC37" s="254"/>
      <c r="BD37" s="254"/>
      <c r="BE37" s="254"/>
      <c r="BF37" s="254"/>
      <c r="BG37" s="270">
        <f t="shared" si="24"/>
        <v>0</v>
      </c>
      <c r="BH37" s="241"/>
      <c r="BI37" s="253"/>
      <c r="BJ37" s="254"/>
      <c r="BK37" s="254"/>
      <c r="BL37" s="254"/>
      <c r="BM37" s="254"/>
      <c r="BN37" s="270">
        <f t="shared" si="16"/>
        <v>0</v>
      </c>
      <c r="BO37" s="240"/>
      <c r="BP37" s="253"/>
      <c r="BQ37" s="254"/>
      <c r="BR37" s="254"/>
      <c r="BS37" s="254"/>
      <c r="BT37" s="254"/>
      <c r="BU37" s="270">
        <f t="shared" si="17"/>
        <v>0</v>
      </c>
      <c r="BV37" s="240"/>
      <c r="BW37" s="253"/>
      <c r="BX37" s="254"/>
      <c r="BY37" s="254"/>
      <c r="BZ37" s="254"/>
      <c r="CA37" s="254"/>
      <c r="CB37" s="270">
        <f t="shared" si="18"/>
        <v>0</v>
      </c>
      <c r="CC37" s="241"/>
      <c r="CD37" s="253"/>
      <c r="CE37" s="254"/>
      <c r="CF37" s="254"/>
      <c r="CG37" s="254"/>
      <c r="CH37" s="254"/>
      <c r="CI37" s="270">
        <f t="shared" si="19"/>
        <v>0</v>
      </c>
      <c r="CJ37" s="240"/>
      <c r="CK37" s="321">
        <f t="shared" si="20"/>
        <v>0</v>
      </c>
      <c r="CL37" s="272">
        <f t="shared" si="27"/>
        <v>0</v>
      </c>
      <c r="CM37" s="272">
        <f t="shared" si="27"/>
        <v>0</v>
      </c>
      <c r="CN37" s="383">
        <f t="array" ref="CN37">_xlfn.IFS(I$23=1,CK37*F$23,I$23=2, SUM(BG37+BN37+BU37+CB37+CI37)*F$23)</f>
        <v>0</v>
      </c>
      <c r="CO37" s="320">
        <f t="shared" si="25"/>
        <v>0</v>
      </c>
    </row>
    <row r="38" spans="1:93" s="238" customFormat="1" ht="14.25" customHeight="1" x14ac:dyDescent="0.2">
      <c r="A38" s="253"/>
      <c r="B38" s="254"/>
      <c r="C38" s="337" t="s">
        <v>229</v>
      </c>
      <c r="D38" s="250"/>
      <c r="E38" s="253"/>
      <c r="F38" s="254"/>
      <c r="G38" s="254"/>
      <c r="H38" s="254"/>
      <c r="I38" s="254"/>
      <c r="J38" s="270">
        <f t="shared" si="21"/>
        <v>0</v>
      </c>
      <c r="K38" s="266"/>
      <c r="L38" s="253"/>
      <c r="M38" s="254"/>
      <c r="N38" s="254"/>
      <c r="O38" s="254"/>
      <c r="P38" s="254"/>
      <c r="Q38" s="270">
        <f t="shared" si="26"/>
        <v>0</v>
      </c>
      <c r="R38" s="239"/>
      <c r="S38" s="253"/>
      <c r="T38" s="254"/>
      <c r="U38" s="254"/>
      <c r="V38" s="254"/>
      <c r="W38" s="254"/>
      <c r="X38" s="270">
        <f t="shared" si="22"/>
        <v>0</v>
      </c>
      <c r="Y38" s="241"/>
      <c r="Z38" s="253"/>
      <c r="AA38" s="254"/>
      <c r="AB38" s="254"/>
      <c r="AC38" s="254"/>
      <c r="AD38" s="254"/>
      <c r="AE38" s="270">
        <f t="shared" si="23"/>
        <v>0</v>
      </c>
      <c r="AF38" s="266"/>
      <c r="AG38" s="253"/>
      <c r="AH38" s="254"/>
      <c r="AI38" s="254"/>
      <c r="AJ38" s="254"/>
      <c r="AK38" s="254"/>
      <c r="AL38" s="270">
        <f t="shared" si="13"/>
        <v>0</v>
      </c>
      <c r="AM38" s="239"/>
      <c r="AN38" s="253"/>
      <c r="AO38" s="254"/>
      <c r="AP38" s="254"/>
      <c r="AQ38" s="254"/>
      <c r="AR38" s="254"/>
      <c r="AS38" s="270">
        <f>AN38*AN$28+AO38*AO$28+AP38*AP$28+AQ38*AQ$28+AR38*AR$28</f>
        <v>0</v>
      </c>
      <c r="AT38" s="240"/>
      <c r="AU38" s="253"/>
      <c r="AV38" s="254"/>
      <c r="AW38" s="254"/>
      <c r="AX38" s="254"/>
      <c r="AY38" s="254"/>
      <c r="AZ38" s="270">
        <f t="shared" si="15"/>
        <v>0</v>
      </c>
      <c r="BA38" s="241"/>
      <c r="BB38" s="253"/>
      <c r="BC38" s="254"/>
      <c r="BD38" s="254"/>
      <c r="BE38" s="254"/>
      <c r="BF38" s="254"/>
      <c r="BG38" s="270">
        <f t="shared" si="24"/>
        <v>0</v>
      </c>
      <c r="BH38" s="241"/>
      <c r="BI38" s="253"/>
      <c r="BJ38" s="254"/>
      <c r="BK38" s="254"/>
      <c r="BL38" s="254"/>
      <c r="BM38" s="254"/>
      <c r="BN38" s="270">
        <f t="shared" si="16"/>
        <v>0</v>
      </c>
      <c r="BO38" s="240"/>
      <c r="BP38" s="253"/>
      <c r="BQ38" s="254"/>
      <c r="BR38" s="254"/>
      <c r="BS38" s="254"/>
      <c r="BT38" s="254"/>
      <c r="BU38" s="270">
        <f t="shared" si="17"/>
        <v>0</v>
      </c>
      <c r="BV38" s="240"/>
      <c r="BW38" s="253"/>
      <c r="BX38" s="254"/>
      <c r="BY38" s="254"/>
      <c r="BZ38" s="254"/>
      <c r="CA38" s="254"/>
      <c r="CB38" s="270">
        <f t="shared" si="18"/>
        <v>0</v>
      </c>
      <c r="CC38" s="241"/>
      <c r="CD38" s="253"/>
      <c r="CE38" s="254"/>
      <c r="CF38" s="254"/>
      <c r="CG38" s="254"/>
      <c r="CH38" s="254"/>
      <c r="CI38" s="270">
        <f t="shared" si="19"/>
        <v>0</v>
      </c>
      <c r="CJ38" s="240"/>
      <c r="CK38" s="321">
        <f t="shared" si="20"/>
        <v>0</v>
      </c>
      <c r="CL38" s="272">
        <f t="shared" si="27"/>
        <v>0</v>
      </c>
      <c r="CM38" s="272">
        <f t="shared" si="27"/>
        <v>0</v>
      </c>
      <c r="CN38" s="383">
        <f t="array" ref="CN38">_xlfn.IFS(I$23=1,CK38*F$23,I$23=2, SUM(BG38+BN38+BU38+CB38+CI38)*F$23)</f>
        <v>0</v>
      </c>
      <c r="CO38" s="320">
        <f t="shared" si="25"/>
        <v>0</v>
      </c>
    </row>
    <row r="39" spans="1:93" s="238" customFormat="1" ht="14.25" customHeight="1" x14ac:dyDescent="0.2">
      <c r="A39" s="253"/>
      <c r="B39" s="254"/>
      <c r="C39" s="337" t="s">
        <v>229</v>
      </c>
      <c r="D39" s="250"/>
      <c r="E39" s="253"/>
      <c r="F39" s="254"/>
      <c r="G39" s="254"/>
      <c r="H39" s="254"/>
      <c r="I39" s="254"/>
      <c r="J39" s="270">
        <f t="shared" si="21"/>
        <v>0</v>
      </c>
      <c r="K39" s="266"/>
      <c r="L39" s="253"/>
      <c r="M39" s="254"/>
      <c r="N39" s="254"/>
      <c r="O39" s="254"/>
      <c r="P39" s="254"/>
      <c r="Q39" s="270">
        <f t="shared" si="26"/>
        <v>0</v>
      </c>
      <c r="R39" s="239"/>
      <c r="S39" s="253"/>
      <c r="T39" s="254"/>
      <c r="U39" s="254"/>
      <c r="V39" s="254"/>
      <c r="W39" s="254"/>
      <c r="X39" s="270">
        <f t="shared" si="22"/>
        <v>0</v>
      </c>
      <c r="Y39" s="241"/>
      <c r="Z39" s="253"/>
      <c r="AA39" s="254"/>
      <c r="AB39" s="254"/>
      <c r="AC39" s="254"/>
      <c r="AD39" s="254"/>
      <c r="AE39" s="270">
        <f t="shared" si="23"/>
        <v>0</v>
      </c>
      <c r="AF39" s="266"/>
      <c r="AG39" s="253"/>
      <c r="AH39" s="254"/>
      <c r="AI39" s="254"/>
      <c r="AJ39" s="254"/>
      <c r="AK39" s="254"/>
      <c r="AL39" s="270">
        <f t="shared" si="13"/>
        <v>0</v>
      </c>
      <c r="AM39" s="239"/>
      <c r="AN39" s="253"/>
      <c r="AO39" s="254"/>
      <c r="AP39" s="254"/>
      <c r="AQ39" s="254"/>
      <c r="AR39" s="254"/>
      <c r="AS39" s="270">
        <f t="shared" si="14"/>
        <v>0</v>
      </c>
      <c r="AT39" s="240"/>
      <c r="AU39" s="253"/>
      <c r="AV39" s="254"/>
      <c r="AW39" s="254"/>
      <c r="AX39" s="254"/>
      <c r="AY39" s="254"/>
      <c r="AZ39" s="270">
        <f t="shared" si="15"/>
        <v>0</v>
      </c>
      <c r="BA39" s="241"/>
      <c r="BB39" s="253"/>
      <c r="BC39" s="254"/>
      <c r="BD39" s="254"/>
      <c r="BE39" s="254"/>
      <c r="BF39" s="254"/>
      <c r="BG39" s="270">
        <f t="shared" si="24"/>
        <v>0</v>
      </c>
      <c r="BH39" s="241"/>
      <c r="BI39" s="253"/>
      <c r="BJ39" s="254"/>
      <c r="BK39" s="254"/>
      <c r="BL39" s="254"/>
      <c r="BM39" s="254"/>
      <c r="BN39" s="270">
        <f t="shared" si="16"/>
        <v>0</v>
      </c>
      <c r="BO39" s="240"/>
      <c r="BP39" s="253"/>
      <c r="BQ39" s="254"/>
      <c r="BR39" s="254"/>
      <c r="BS39" s="254"/>
      <c r="BT39" s="254"/>
      <c r="BU39" s="270">
        <f t="shared" si="17"/>
        <v>0</v>
      </c>
      <c r="BV39" s="240"/>
      <c r="BW39" s="253"/>
      <c r="BX39" s="254"/>
      <c r="BY39" s="254"/>
      <c r="BZ39" s="254"/>
      <c r="CA39" s="254"/>
      <c r="CB39" s="270">
        <f t="shared" si="18"/>
        <v>0</v>
      </c>
      <c r="CC39" s="241"/>
      <c r="CD39" s="253"/>
      <c r="CE39" s="254"/>
      <c r="CF39" s="254"/>
      <c r="CG39" s="254"/>
      <c r="CH39" s="254"/>
      <c r="CI39" s="270">
        <f t="shared" si="19"/>
        <v>0</v>
      </c>
      <c r="CJ39" s="240"/>
      <c r="CK39" s="321">
        <f t="shared" si="20"/>
        <v>0</v>
      </c>
      <c r="CL39" s="272">
        <f t="shared" si="27"/>
        <v>0</v>
      </c>
      <c r="CM39" s="272">
        <f t="shared" si="27"/>
        <v>0</v>
      </c>
      <c r="CN39" s="383">
        <f t="array" ref="CN39">_xlfn.IFS(I$23=1,CK39*F$23,I$23=2, SUM(BG39+BN39+BU39+CB39+CI39)*F$23)</f>
        <v>0</v>
      </c>
      <c r="CO39" s="320">
        <f t="shared" si="25"/>
        <v>0</v>
      </c>
    </row>
    <row r="40" spans="1:93" s="238" customFormat="1" ht="14.25" customHeight="1" x14ac:dyDescent="0.2">
      <c r="A40" s="253"/>
      <c r="B40" s="254"/>
      <c r="C40" s="337" t="s">
        <v>229</v>
      </c>
      <c r="D40" s="250"/>
      <c r="E40" s="253"/>
      <c r="F40" s="254"/>
      <c r="G40" s="254"/>
      <c r="H40" s="254"/>
      <c r="I40" s="254"/>
      <c r="J40" s="270">
        <f t="shared" si="21"/>
        <v>0</v>
      </c>
      <c r="K40" s="266"/>
      <c r="L40" s="253"/>
      <c r="M40" s="254"/>
      <c r="N40" s="254"/>
      <c r="O40" s="254"/>
      <c r="P40" s="254"/>
      <c r="Q40" s="270">
        <f t="shared" si="26"/>
        <v>0</v>
      </c>
      <c r="R40" s="239"/>
      <c r="S40" s="253"/>
      <c r="T40" s="254"/>
      <c r="U40" s="254"/>
      <c r="V40" s="254"/>
      <c r="W40" s="254"/>
      <c r="X40" s="270">
        <f t="shared" si="22"/>
        <v>0</v>
      </c>
      <c r="Y40" s="241"/>
      <c r="Z40" s="253"/>
      <c r="AA40" s="254"/>
      <c r="AB40" s="254"/>
      <c r="AC40" s="254"/>
      <c r="AD40" s="254"/>
      <c r="AE40" s="270">
        <f t="shared" si="23"/>
        <v>0</v>
      </c>
      <c r="AF40" s="266"/>
      <c r="AG40" s="253"/>
      <c r="AH40" s="254"/>
      <c r="AI40" s="254"/>
      <c r="AJ40" s="254"/>
      <c r="AK40" s="254"/>
      <c r="AL40" s="270">
        <f t="shared" si="13"/>
        <v>0</v>
      </c>
      <c r="AM40" s="239"/>
      <c r="AN40" s="253"/>
      <c r="AO40" s="254"/>
      <c r="AP40" s="254"/>
      <c r="AQ40" s="254"/>
      <c r="AR40" s="254"/>
      <c r="AS40" s="270">
        <f t="shared" si="14"/>
        <v>0</v>
      </c>
      <c r="AT40" s="240"/>
      <c r="AU40" s="253"/>
      <c r="AV40" s="254"/>
      <c r="AW40" s="254"/>
      <c r="AX40" s="254"/>
      <c r="AY40" s="254"/>
      <c r="AZ40" s="270">
        <f t="shared" si="15"/>
        <v>0</v>
      </c>
      <c r="BA40" s="241"/>
      <c r="BB40" s="253"/>
      <c r="BC40" s="254"/>
      <c r="BD40" s="254"/>
      <c r="BE40" s="254"/>
      <c r="BF40" s="254"/>
      <c r="BG40" s="270">
        <f t="shared" si="24"/>
        <v>0</v>
      </c>
      <c r="BH40" s="241"/>
      <c r="BI40" s="253"/>
      <c r="BJ40" s="254"/>
      <c r="BK40" s="254"/>
      <c r="BL40" s="254"/>
      <c r="BM40" s="254"/>
      <c r="BN40" s="270">
        <f t="shared" si="16"/>
        <v>0</v>
      </c>
      <c r="BO40" s="240"/>
      <c r="BP40" s="253"/>
      <c r="BQ40" s="254"/>
      <c r="BR40" s="254"/>
      <c r="BS40" s="254"/>
      <c r="BT40" s="254"/>
      <c r="BU40" s="270">
        <f t="shared" si="17"/>
        <v>0</v>
      </c>
      <c r="BV40" s="240"/>
      <c r="BW40" s="253"/>
      <c r="BX40" s="254"/>
      <c r="BY40" s="254"/>
      <c r="BZ40" s="254"/>
      <c r="CA40" s="254"/>
      <c r="CB40" s="270">
        <f t="shared" si="18"/>
        <v>0</v>
      </c>
      <c r="CC40" s="241"/>
      <c r="CD40" s="253"/>
      <c r="CE40" s="254"/>
      <c r="CF40" s="254"/>
      <c r="CG40" s="254"/>
      <c r="CH40" s="254"/>
      <c r="CI40" s="270">
        <f t="shared" si="19"/>
        <v>0</v>
      </c>
      <c r="CJ40" s="240"/>
      <c r="CK40" s="321">
        <f t="shared" si="20"/>
        <v>0</v>
      </c>
      <c r="CL40" s="272">
        <f t="shared" si="27"/>
        <v>0</v>
      </c>
      <c r="CM40" s="272">
        <f t="shared" si="27"/>
        <v>0</v>
      </c>
      <c r="CN40" s="383">
        <f t="array" ref="CN40">_xlfn.IFS(I$23=1,CK40*F$23,I$23=2, SUM(BG40+BN40+BU40+CB40+CI40)*F$23)</f>
        <v>0</v>
      </c>
      <c r="CO40" s="320">
        <f t="shared" si="25"/>
        <v>0</v>
      </c>
    </row>
    <row r="41" spans="1:93" s="238" customFormat="1" ht="14.25" customHeight="1" x14ac:dyDescent="0.2">
      <c r="A41" s="253"/>
      <c r="B41" s="254"/>
      <c r="C41" s="337" t="s">
        <v>229</v>
      </c>
      <c r="D41" s="250"/>
      <c r="E41" s="253"/>
      <c r="F41" s="254"/>
      <c r="G41" s="254"/>
      <c r="H41" s="254"/>
      <c r="I41" s="254"/>
      <c r="J41" s="270">
        <f t="shared" si="21"/>
        <v>0</v>
      </c>
      <c r="K41" s="266"/>
      <c r="L41" s="253"/>
      <c r="M41" s="254"/>
      <c r="N41" s="254"/>
      <c r="O41" s="254"/>
      <c r="P41" s="254"/>
      <c r="Q41" s="270">
        <f t="shared" si="26"/>
        <v>0</v>
      </c>
      <c r="R41" s="239"/>
      <c r="S41" s="253"/>
      <c r="T41" s="254"/>
      <c r="U41" s="254"/>
      <c r="V41" s="254"/>
      <c r="W41" s="254"/>
      <c r="X41" s="270">
        <f t="shared" si="22"/>
        <v>0</v>
      </c>
      <c r="Y41" s="241"/>
      <c r="Z41" s="253"/>
      <c r="AA41" s="254"/>
      <c r="AB41" s="254"/>
      <c r="AC41" s="254"/>
      <c r="AD41" s="254"/>
      <c r="AE41" s="270">
        <f t="shared" si="23"/>
        <v>0</v>
      </c>
      <c r="AF41" s="266"/>
      <c r="AG41" s="253"/>
      <c r="AH41" s="254"/>
      <c r="AI41" s="254"/>
      <c r="AJ41" s="254"/>
      <c r="AK41" s="254"/>
      <c r="AL41" s="270">
        <f t="shared" si="13"/>
        <v>0</v>
      </c>
      <c r="AM41" s="239"/>
      <c r="AN41" s="253"/>
      <c r="AO41" s="254"/>
      <c r="AP41" s="254"/>
      <c r="AQ41" s="254"/>
      <c r="AR41" s="254"/>
      <c r="AS41" s="270">
        <f t="shared" si="14"/>
        <v>0</v>
      </c>
      <c r="AT41" s="240"/>
      <c r="AU41" s="253"/>
      <c r="AV41" s="254"/>
      <c r="AW41" s="254"/>
      <c r="AX41" s="254"/>
      <c r="AY41" s="254"/>
      <c r="AZ41" s="270">
        <f t="shared" si="15"/>
        <v>0</v>
      </c>
      <c r="BA41" s="241"/>
      <c r="BB41" s="253"/>
      <c r="BC41" s="254"/>
      <c r="BD41" s="254"/>
      <c r="BE41" s="254"/>
      <c r="BF41" s="254"/>
      <c r="BG41" s="270">
        <f t="shared" si="24"/>
        <v>0</v>
      </c>
      <c r="BH41" s="241"/>
      <c r="BI41" s="253"/>
      <c r="BJ41" s="254"/>
      <c r="BK41" s="254"/>
      <c r="BL41" s="254"/>
      <c r="BM41" s="254"/>
      <c r="BN41" s="270">
        <f t="shared" si="16"/>
        <v>0</v>
      </c>
      <c r="BO41" s="240"/>
      <c r="BP41" s="253"/>
      <c r="BQ41" s="254"/>
      <c r="BR41" s="254"/>
      <c r="BS41" s="254"/>
      <c r="BT41" s="254"/>
      <c r="BU41" s="270">
        <f t="shared" si="17"/>
        <v>0</v>
      </c>
      <c r="BV41" s="240"/>
      <c r="BW41" s="253"/>
      <c r="BX41" s="254"/>
      <c r="BY41" s="254"/>
      <c r="BZ41" s="254"/>
      <c r="CA41" s="254"/>
      <c r="CB41" s="270">
        <f t="shared" si="18"/>
        <v>0</v>
      </c>
      <c r="CC41" s="241"/>
      <c r="CD41" s="253"/>
      <c r="CE41" s="254"/>
      <c r="CF41" s="254"/>
      <c r="CG41" s="254"/>
      <c r="CH41" s="254"/>
      <c r="CI41" s="270">
        <f t="shared" si="19"/>
        <v>0</v>
      </c>
      <c r="CJ41" s="240"/>
      <c r="CK41" s="321">
        <f t="shared" si="20"/>
        <v>0</v>
      </c>
      <c r="CL41" s="272">
        <f t="shared" si="27"/>
        <v>0</v>
      </c>
      <c r="CM41" s="272">
        <f t="shared" si="27"/>
        <v>0</v>
      </c>
      <c r="CN41" s="383">
        <f t="array" ref="CN41">_xlfn.IFS(I$23=1,CK41*F$23,I$23=2, SUM(BG41+BN41+BU41+CB41+CI41)*F$23)</f>
        <v>0</v>
      </c>
      <c r="CO41" s="320">
        <f t="shared" si="25"/>
        <v>0</v>
      </c>
    </row>
    <row r="42" spans="1:93" s="238" customFormat="1" ht="14.25" customHeight="1" x14ac:dyDescent="0.2">
      <c r="A42" s="253"/>
      <c r="B42" s="254"/>
      <c r="C42" s="337" t="s">
        <v>229</v>
      </c>
      <c r="D42" s="250"/>
      <c r="E42" s="253"/>
      <c r="F42" s="254"/>
      <c r="G42" s="254"/>
      <c r="H42" s="254"/>
      <c r="I42" s="254"/>
      <c r="J42" s="270">
        <f t="shared" si="21"/>
        <v>0</v>
      </c>
      <c r="K42" s="266"/>
      <c r="L42" s="253"/>
      <c r="M42" s="254"/>
      <c r="N42" s="254"/>
      <c r="O42" s="254"/>
      <c r="P42" s="254"/>
      <c r="Q42" s="270">
        <f t="shared" si="26"/>
        <v>0</v>
      </c>
      <c r="R42" s="239"/>
      <c r="S42" s="253"/>
      <c r="T42" s="254"/>
      <c r="U42" s="254"/>
      <c r="V42" s="254"/>
      <c r="W42" s="254"/>
      <c r="X42" s="270">
        <f t="shared" si="22"/>
        <v>0</v>
      </c>
      <c r="Y42" s="241"/>
      <c r="Z42" s="253"/>
      <c r="AA42" s="254"/>
      <c r="AB42" s="254"/>
      <c r="AC42" s="254"/>
      <c r="AD42" s="254"/>
      <c r="AE42" s="270">
        <f t="shared" si="23"/>
        <v>0</v>
      </c>
      <c r="AF42" s="266"/>
      <c r="AG42" s="253"/>
      <c r="AH42" s="254"/>
      <c r="AI42" s="254"/>
      <c r="AJ42" s="254"/>
      <c r="AK42" s="254"/>
      <c r="AL42" s="270">
        <f t="shared" si="13"/>
        <v>0</v>
      </c>
      <c r="AM42" s="239"/>
      <c r="AN42" s="253"/>
      <c r="AO42" s="254"/>
      <c r="AP42" s="254"/>
      <c r="AQ42" s="254"/>
      <c r="AR42" s="254"/>
      <c r="AS42" s="270">
        <f t="shared" si="14"/>
        <v>0</v>
      </c>
      <c r="AT42" s="240"/>
      <c r="AU42" s="253"/>
      <c r="AV42" s="254"/>
      <c r="AW42" s="254"/>
      <c r="AX42" s="254"/>
      <c r="AY42" s="254"/>
      <c r="AZ42" s="270">
        <f t="shared" si="15"/>
        <v>0</v>
      </c>
      <c r="BA42" s="241"/>
      <c r="BB42" s="253"/>
      <c r="BC42" s="254"/>
      <c r="BD42" s="254"/>
      <c r="BE42" s="254"/>
      <c r="BF42" s="254"/>
      <c r="BG42" s="270">
        <f t="shared" si="24"/>
        <v>0</v>
      </c>
      <c r="BH42" s="241"/>
      <c r="BI42" s="253"/>
      <c r="BJ42" s="254"/>
      <c r="BK42" s="254"/>
      <c r="BL42" s="254"/>
      <c r="BM42" s="254"/>
      <c r="BN42" s="270">
        <f t="shared" si="16"/>
        <v>0</v>
      </c>
      <c r="BO42" s="240"/>
      <c r="BP42" s="253"/>
      <c r="BQ42" s="254"/>
      <c r="BR42" s="254"/>
      <c r="BS42" s="254"/>
      <c r="BT42" s="254"/>
      <c r="BU42" s="270">
        <f t="shared" si="17"/>
        <v>0</v>
      </c>
      <c r="BV42" s="240"/>
      <c r="BW42" s="253"/>
      <c r="BX42" s="254"/>
      <c r="BY42" s="254"/>
      <c r="BZ42" s="254"/>
      <c r="CA42" s="254"/>
      <c r="CB42" s="270">
        <f t="shared" si="18"/>
        <v>0</v>
      </c>
      <c r="CC42" s="241"/>
      <c r="CD42" s="253"/>
      <c r="CE42" s="254"/>
      <c r="CF42" s="254"/>
      <c r="CG42" s="254"/>
      <c r="CH42" s="254"/>
      <c r="CI42" s="270">
        <f t="shared" si="19"/>
        <v>0</v>
      </c>
      <c r="CJ42" s="240"/>
      <c r="CK42" s="321">
        <f t="shared" si="20"/>
        <v>0</v>
      </c>
      <c r="CL42" s="272">
        <f t="shared" si="27"/>
        <v>0</v>
      </c>
      <c r="CM42" s="272">
        <f t="shared" si="27"/>
        <v>0</v>
      </c>
      <c r="CN42" s="383">
        <f t="array" ref="CN42">_xlfn.IFS(I$23=1,CK42*F$23,I$23=2, SUM(BG42+BN42+BU42+CB42+CI42)*F$23)</f>
        <v>0</v>
      </c>
      <c r="CO42" s="320">
        <f t="shared" si="25"/>
        <v>0</v>
      </c>
    </row>
    <row r="43" spans="1:93" s="238" customFormat="1" ht="14.25" customHeight="1" x14ac:dyDescent="0.2">
      <c r="A43" s="253"/>
      <c r="B43" s="254"/>
      <c r="C43" s="337" t="s">
        <v>229</v>
      </c>
      <c r="D43" s="250"/>
      <c r="E43" s="253"/>
      <c r="F43" s="254"/>
      <c r="G43" s="254"/>
      <c r="H43" s="254"/>
      <c r="I43" s="254"/>
      <c r="J43" s="270">
        <f t="shared" si="21"/>
        <v>0</v>
      </c>
      <c r="K43" s="266"/>
      <c r="L43" s="253"/>
      <c r="M43" s="254"/>
      <c r="N43" s="254"/>
      <c r="O43" s="254"/>
      <c r="P43" s="254"/>
      <c r="Q43" s="270">
        <f t="shared" si="26"/>
        <v>0</v>
      </c>
      <c r="R43" s="239"/>
      <c r="S43" s="253"/>
      <c r="T43" s="254"/>
      <c r="U43" s="254"/>
      <c r="V43" s="254"/>
      <c r="W43" s="254"/>
      <c r="X43" s="270">
        <f t="shared" si="22"/>
        <v>0</v>
      </c>
      <c r="Y43" s="241"/>
      <c r="Z43" s="253"/>
      <c r="AA43" s="254"/>
      <c r="AB43" s="254"/>
      <c r="AC43" s="254"/>
      <c r="AD43" s="254"/>
      <c r="AE43" s="270">
        <f t="shared" si="23"/>
        <v>0</v>
      </c>
      <c r="AF43" s="266"/>
      <c r="AG43" s="253"/>
      <c r="AH43" s="254"/>
      <c r="AI43" s="254"/>
      <c r="AJ43" s="254"/>
      <c r="AK43" s="254"/>
      <c r="AL43" s="270">
        <f t="shared" si="13"/>
        <v>0</v>
      </c>
      <c r="AM43" s="239"/>
      <c r="AN43" s="253"/>
      <c r="AO43" s="254"/>
      <c r="AP43" s="254"/>
      <c r="AQ43" s="254"/>
      <c r="AR43" s="254"/>
      <c r="AS43" s="270">
        <f t="shared" si="14"/>
        <v>0</v>
      </c>
      <c r="AT43" s="240"/>
      <c r="AU43" s="253"/>
      <c r="AV43" s="254"/>
      <c r="AW43" s="254"/>
      <c r="AX43" s="254"/>
      <c r="AY43" s="254"/>
      <c r="AZ43" s="270">
        <f t="shared" si="15"/>
        <v>0</v>
      </c>
      <c r="BA43" s="241"/>
      <c r="BB43" s="253"/>
      <c r="BC43" s="254"/>
      <c r="BD43" s="254"/>
      <c r="BE43" s="254"/>
      <c r="BF43" s="254"/>
      <c r="BG43" s="270">
        <f t="shared" si="24"/>
        <v>0</v>
      </c>
      <c r="BH43" s="241"/>
      <c r="BI43" s="253"/>
      <c r="BJ43" s="254"/>
      <c r="BK43" s="254"/>
      <c r="BL43" s="254"/>
      <c r="BM43" s="254"/>
      <c r="BN43" s="270">
        <f t="shared" si="16"/>
        <v>0</v>
      </c>
      <c r="BO43" s="240"/>
      <c r="BP43" s="253"/>
      <c r="BQ43" s="254"/>
      <c r="BR43" s="254"/>
      <c r="BS43" s="254"/>
      <c r="BT43" s="254"/>
      <c r="BU43" s="270">
        <f t="shared" si="17"/>
        <v>0</v>
      </c>
      <c r="BV43" s="240"/>
      <c r="BW43" s="253"/>
      <c r="BX43" s="254"/>
      <c r="BY43" s="254"/>
      <c r="BZ43" s="254"/>
      <c r="CA43" s="254"/>
      <c r="CB43" s="270">
        <f t="shared" si="18"/>
        <v>0</v>
      </c>
      <c r="CC43" s="241"/>
      <c r="CD43" s="253"/>
      <c r="CE43" s="254"/>
      <c r="CF43" s="254"/>
      <c r="CG43" s="254"/>
      <c r="CH43" s="254"/>
      <c r="CI43" s="270">
        <f t="shared" si="19"/>
        <v>0</v>
      </c>
      <c r="CJ43" s="240"/>
      <c r="CK43" s="321">
        <f t="shared" si="20"/>
        <v>0</v>
      </c>
      <c r="CL43" s="272">
        <f t="shared" si="27"/>
        <v>0</v>
      </c>
      <c r="CM43" s="272">
        <f t="shared" si="27"/>
        <v>0</v>
      </c>
      <c r="CN43" s="383">
        <f t="array" ref="CN43">_xlfn.IFS(I$23=1,CK43*F$23,I$23=2, SUM(BG43+BN43+BU43+CB43+CI43)*F$23)</f>
        <v>0</v>
      </c>
      <c r="CO43" s="320">
        <f t="shared" si="25"/>
        <v>0</v>
      </c>
    </row>
    <row r="44" spans="1:93" s="238" customFormat="1" ht="14.25" customHeight="1" x14ac:dyDescent="0.2">
      <c r="A44" s="253"/>
      <c r="B44" s="254"/>
      <c r="C44" s="337" t="s">
        <v>229</v>
      </c>
      <c r="D44" s="250"/>
      <c r="E44" s="253"/>
      <c r="F44" s="254"/>
      <c r="G44" s="254"/>
      <c r="H44" s="254"/>
      <c r="I44" s="254"/>
      <c r="J44" s="270">
        <f t="shared" si="21"/>
        <v>0</v>
      </c>
      <c r="K44" s="266"/>
      <c r="L44" s="253"/>
      <c r="M44" s="254"/>
      <c r="N44" s="254"/>
      <c r="O44" s="254"/>
      <c r="P44" s="254"/>
      <c r="Q44" s="270">
        <f t="shared" si="26"/>
        <v>0</v>
      </c>
      <c r="R44" s="239"/>
      <c r="S44" s="253"/>
      <c r="T44" s="254"/>
      <c r="U44" s="254"/>
      <c r="V44" s="254"/>
      <c r="W44" s="254"/>
      <c r="X44" s="270">
        <f t="shared" si="22"/>
        <v>0</v>
      </c>
      <c r="Y44" s="241"/>
      <c r="Z44" s="253"/>
      <c r="AA44" s="254"/>
      <c r="AB44" s="254"/>
      <c r="AC44" s="254"/>
      <c r="AD44" s="254"/>
      <c r="AE44" s="270">
        <f t="shared" si="23"/>
        <v>0</v>
      </c>
      <c r="AF44" s="266"/>
      <c r="AG44" s="253"/>
      <c r="AH44" s="254"/>
      <c r="AI44" s="254"/>
      <c r="AJ44" s="254"/>
      <c r="AK44" s="254"/>
      <c r="AL44" s="270">
        <f t="shared" si="13"/>
        <v>0</v>
      </c>
      <c r="AM44" s="239"/>
      <c r="AN44" s="253"/>
      <c r="AO44" s="254"/>
      <c r="AP44" s="254"/>
      <c r="AQ44" s="254"/>
      <c r="AR44" s="254"/>
      <c r="AS44" s="270">
        <f t="shared" si="14"/>
        <v>0</v>
      </c>
      <c r="AT44" s="240"/>
      <c r="AU44" s="253"/>
      <c r="AV44" s="254"/>
      <c r="AW44" s="254"/>
      <c r="AX44" s="254"/>
      <c r="AY44" s="254"/>
      <c r="AZ44" s="270">
        <f t="shared" si="15"/>
        <v>0</v>
      </c>
      <c r="BA44" s="241"/>
      <c r="BB44" s="253"/>
      <c r="BC44" s="254"/>
      <c r="BD44" s="254"/>
      <c r="BE44" s="254"/>
      <c r="BF44" s="254"/>
      <c r="BG44" s="270">
        <f t="shared" si="24"/>
        <v>0</v>
      </c>
      <c r="BH44" s="241"/>
      <c r="BI44" s="253"/>
      <c r="BJ44" s="254"/>
      <c r="BK44" s="254"/>
      <c r="BL44" s="254"/>
      <c r="BM44" s="254"/>
      <c r="BN44" s="270">
        <f t="shared" si="16"/>
        <v>0</v>
      </c>
      <c r="BO44" s="240"/>
      <c r="BP44" s="253"/>
      <c r="BQ44" s="254"/>
      <c r="BR44" s="254"/>
      <c r="BS44" s="254"/>
      <c r="BT44" s="254"/>
      <c r="BU44" s="270">
        <f t="shared" si="17"/>
        <v>0</v>
      </c>
      <c r="BV44" s="240"/>
      <c r="BW44" s="253"/>
      <c r="BX44" s="254"/>
      <c r="BY44" s="254"/>
      <c r="BZ44" s="254"/>
      <c r="CA44" s="254"/>
      <c r="CB44" s="270">
        <f t="shared" si="18"/>
        <v>0</v>
      </c>
      <c r="CC44" s="241"/>
      <c r="CD44" s="253"/>
      <c r="CE44" s="254"/>
      <c r="CF44" s="254"/>
      <c r="CG44" s="254"/>
      <c r="CH44" s="254"/>
      <c r="CI44" s="270">
        <f t="shared" si="19"/>
        <v>0</v>
      </c>
      <c r="CJ44" s="240"/>
      <c r="CK44" s="321">
        <f t="shared" si="20"/>
        <v>0</v>
      </c>
      <c r="CL44" s="272">
        <f t="shared" si="27"/>
        <v>0</v>
      </c>
      <c r="CM44" s="272">
        <f t="shared" si="27"/>
        <v>0</v>
      </c>
      <c r="CN44" s="383">
        <f t="array" ref="CN44">_xlfn.IFS(I$23=1,CK44*F$23,I$23=2, SUM(BG44+BN44+BU44+CB44+CI44)*F$23)</f>
        <v>0</v>
      </c>
      <c r="CO44" s="320">
        <f t="shared" si="25"/>
        <v>0</v>
      </c>
    </row>
    <row r="45" spans="1:93" s="238" customFormat="1" ht="14.25" customHeight="1" x14ac:dyDescent="0.2">
      <c r="A45" s="253"/>
      <c r="B45" s="254"/>
      <c r="C45" s="337" t="s">
        <v>229</v>
      </c>
      <c r="D45" s="250"/>
      <c r="E45" s="253"/>
      <c r="F45" s="254"/>
      <c r="G45" s="254"/>
      <c r="H45" s="254"/>
      <c r="I45" s="254"/>
      <c r="J45" s="270">
        <f t="shared" si="21"/>
        <v>0</v>
      </c>
      <c r="K45" s="266"/>
      <c r="L45" s="253"/>
      <c r="M45" s="254"/>
      <c r="N45" s="254"/>
      <c r="O45" s="254"/>
      <c r="P45" s="254"/>
      <c r="Q45" s="270">
        <f t="shared" si="26"/>
        <v>0</v>
      </c>
      <c r="R45" s="239"/>
      <c r="S45" s="253"/>
      <c r="T45" s="254"/>
      <c r="U45" s="254"/>
      <c r="V45" s="254"/>
      <c r="W45" s="254"/>
      <c r="X45" s="270">
        <f t="shared" si="22"/>
        <v>0</v>
      </c>
      <c r="Y45" s="241"/>
      <c r="Z45" s="253"/>
      <c r="AA45" s="254"/>
      <c r="AB45" s="254"/>
      <c r="AC45" s="254"/>
      <c r="AD45" s="254"/>
      <c r="AE45" s="270">
        <f t="shared" si="23"/>
        <v>0</v>
      </c>
      <c r="AF45" s="266"/>
      <c r="AG45" s="253"/>
      <c r="AH45" s="254"/>
      <c r="AI45" s="254"/>
      <c r="AJ45" s="254"/>
      <c r="AK45" s="254"/>
      <c r="AL45" s="270">
        <f t="shared" si="13"/>
        <v>0</v>
      </c>
      <c r="AM45" s="239"/>
      <c r="AN45" s="253"/>
      <c r="AO45" s="254"/>
      <c r="AP45" s="254"/>
      <c r="AQ45" s="254"/>
      <c r="AR45" s="254"/>
      <c r="AS45" s="270">
        <f t="shared" si="14"/>
        <v>0</v>
      </c>
      <c r="AT45" s="240"/>
      <c r="AU45" s="253"/>
      <c r="AV45" s="254"/>
      <c r="AW45" s="254"/>
      <c r="AX45" s="254"/>
      <c r="AY45" s="254"/>
      <c r="AZ45" s="270">
        <f t="shared" si="15"/>
        <v>0</v>
      </c>
      <c r="BA45" s="241"/>
      <c r="BB45" s="253"/>
      <c r="BC45" s="254"/>
      <c r="BD45" s="254"/>
      <c r="BE45" s="254"/>
      <c r="BF45" s="254"/>
      <c r="BG45" s="270">
        <f t="shared" si="24"/>
        <v>0</v>
      </c>
      <c r="BH45" s="241"/>
      <c r="BI45" s="253"/>
      <c r="BJ45" s="254"/>
      <c r="BK45" s="254"/>
      <c r="BL45" s="254"/>
      <c r="BM45" s="254"/>
      <c r="BN45" s="270">
        <f t="shared" si="16"/>
        <v>0</v>
      </c>
      <c r="BO45" s="240"/>
      <c r="BP45" s="253"/>
      <c r="BQ45" s="254"/>
      <c r="BR45" s="254"/>
      <c r="BS45" s="254"/>
      <c r="BT45" s="254"/>
      <c r="BU45" s="270">
        <f t="shared" si="17"/>
        <v>0</v>
      </c>
      <c r="BV45" s="240"/>
      <c r="BW45" s="253"/>
      <c r="BX45" s="254"/>
      <c r="BY45" s="254"/>
      <c r="BZ45" s="254"/>
      <c r="CA45" s="254"/>
      <c r="CB45" s="270">
        <f t="shared" si="18"/>
        <v>0</v>
      </c>
      <c r="CC45" s="241"/>
      <c r="CD45" s="253"/>
      <c r="CE45" s="254"/>
      <c r="CF45" s="254"/>
      <c r="CG45" s="254"/>
      <c r="CH45" s="254"/>
      <c r="CI45" s="270">
        <f t="shared" si="19"/>
        <v>0</v>
      </c>
      <c r="CJ45" s="240"/>
      <c r="CK45" s="321">
        <f t="shared" si="20"/>
        <v>0</v>
      </c>
      <c r="CL45" s="272">
        <f t="shared" si="27"/>
        <v>0</v>
      </c>
      <c r="CM45" s="272">
        <f t="shared" si="27"/>
        <v>0</v>
      </c>
      <c r="CN45" s="383">
        <f t="array" ref="CN45">_xlfn.IFS(I$23=1,CK45*F$23,I$23=2, SUM(BG45+BN45+BU45+CB45+CI45)*F$23)</f>
        <v>0</v>
      </c>
      <c r="CO45" s="320">
        <f t="shared" si="25"/>
        <v>0</v>
      </c>
    </row>
    <row r="46" spans="1:93" s="238" customFormat="1" ht="14.25" customHeight="1" x14ac:dyDescent="0.2">
      <c r="A46" s="253"/>
      <c r="B46" s="254"/>
      <c r="C46" s="337" t="s">
        <v>229</v>
      </c>
      <c r="D46" s="250"/>
      <c r="E46" s="253"/>
      <c r="F46" s="254"/>
      <c r="G46" s="254"/>
      <c r="H46" s="254"/>
      <c r="I46" s="254"/>
      <c r="J46" s="270">
        <f t="shared" si="21"/>
        <v>0</v>
      </c>
      <c r="K46" s="266"/>
      <c r="L46" s="253"/>
      <c r="M46" s="254"/>
      <c r="N46" s="254"/>
      <c r="O46" s="254"/>
      <c r="P46" s="254"/>
      <c r="Q46" s="270">
        <f t="shared" si="26"/>
        <v>0</v>
      </c>
      <c r="R46" s="239"/>
      <c r="S46" s="253"/>
      <c r="T46" s="254"/>
      <c r="U46" s="254"/>
      <c r="V46" s="254"/>
      <c r="W46" s="254"/>
      <c r="X46" s="270">
        <f>S46*S$28+T46*T$28+U46*U$28+V46*V$28+W46*W$28</f>
        <v>0</v>
      </c>
      <c r="Y46" s="241"/>
      <c r="Z46" s="253"/>
      <c r="AA46" s="254"/>
      <c r="AB46" s="254"/>
      <c r="AC46" s="254"/>
      <c r="AD46" s="254"/>
      <c r="AE46" s="270">
        <f t="shared" si="23"/>
        <v>0</v>
      </c>
      <c r="AF46" s="266"/>
      <c r="AG46" s="253"/>
      <c r="AH46" s="254"/>
      <c r="AI46" s="254"/>
      <c r="AJ46" s="254"/>
      <c r="AK46" s="254"/>
      <c r="AL46" s="270">
        <f t="shared" si="13"/>
        <v>0</v>
      </c>
      <c r="AM46" s="239"/>
      <c r="AN46" s="253"/>
      <c r="AO46" s="254"/>
      <c r="AP46" s="254"/>
      <c r="AQ46" s="254"/>
      <c r="AR46" s="254"/>
      <c r="AS46" s="270">
        <f t="shared" si="14"/>
        <v>0</v>
      </c>
      <c r="AT46" s="240"/>
      <c r="AU46" s="253"/>
      <c r="AV46" s="254"/>
      <c r="AW46" s="254"/>
      <c r="AX46" s="254"/>
      <c r="AY46" s="254"/>
      <c r="AZ46" s="270">
        <f t="shared" si="15"/>
        <v>0</v>
      </c>
      <c r="BA46" s="241"/>
      <c r="BB46" s="253"/>
      <c r="BC46" s="254"/>
      <c r="BD46" s="254"/>
      <c r="BE46" s="254"/>
      <c r="BF46" s="254"/>
      <c r="BG46" s="270">
        <f t="shared" si="24"/>
        <v>0</v>
      </c>
      <c r="BH46" s="241"/>
      <c r="BI46" s="253"/>
      <c r="BJ46" s="254"/>
      <c r="BK46" s="254"/>
      <c r="BL46" s="254"/>
      <c r="BM46" s="254"/>
      <c r="BN46" s="270">
        <f t="shared" si="16"/>
        <v>0</v>
      </c>
      <c r="BO46" s="240"/>
      <c r="BP46" s="253"/>
      <c r="BQ46" s="254"/>
      <c r="BR46" s="254"/>
      <c r="BS46" s="254"/>
      <c r="BT46" s="254"/>
      <c r="BU46" s="270">
        <f t="shared" si="17"/>
        <v>0</v>
      </c>
      <c r="BV46" s="240"/>
      <c r="BW46" s="253"/>
      <c r="BX46" s="254"/>
      <c r="BY46" s="254"/>
      <c r="BZ46" s="254"/>
      <c r="CA46" s="254"/>
      <c r="CB46" s="270">
        <f t="shared" si="18"/>
        <v>0</v>
      </c>
      <c r="CC46" s="241"/>
      <c r="CD46" s="253"/>
      <c r="CE46" s="254"/>
      <c r="CF46" s="254"/>
      <c r="CG46" s="254"/>
      <c r="CH46" s="254"/>
      <c r="CI46" s="270">
        <f t="shared" si="19"/>
        <v>0</v>
      </c>
      <c r="CJ46" s="240"/>
      <c r="CK46" s="321">
        <f t="shared" si="20"/>
        <v>0</v>
      </c>
      <c r="CL46" s="272">
        <f t="shared" si="27"/>
        <v>0</v>
      </c>
      <c r="CM46" s="272">
        <f t="shared" si="27"/>
        <v>0</v>
      </c>
      <c r="CN46" s="383">
        <f t="array" ref="CN46">_xlfn.IFS(I$23=1,CK46*F$23,I$23=2, SUM(BG46+BN46+BU46+CB46+CI46)*F$23)</f>
        <v>0</v>
      </c>
      <c r="CO46" s="320">
        <f t="shared" si="25"/>
        <v>0</v>
      </c>
    </row>
    <row r="47" spans="1:93" s="238" customFormat="1" ht="14.25" customHeight="1" x14ac:dyDescent="0.2">
      <c r="A47" s="253"/>
      <c r="B47" s="254"/>
      <c r="C47" s="337" t="s">
        <v>229</v>
      </c>
      <c r="D47" s="250"/>
      <c r="E47" s="253"/>
      <c r="F47" s="254"/>
      <c r="G47" s="254"/>
      <c r="H47" s="254"/>
      <c r="I47" s="254"/>
      <c r="J47" s="270">
        <f t="shared" si="21"/>
        <v>0</v>
      </c>
      <c r="K47" s="266"/>
      <c r="L47" s="253"/>
      <c r="M47" s="254"/>
      <c r="N47" s="254"/>
      <c r="O47" s="254"/>
      <c r="P47" s="254"/>
      <c r="Q47" s="270">
        <f t="shared" si="26"/>
        <v>0</v>
      </c>
      <c r="R47" s="239"/>
      <c r="S47" s="253"/>
      <c r="T47" s="254"/>
      <c r="U47" s="254"/>
      <c r="V47" s="254"/>
      <c r="W47" s="254"/>
      <c r="X47" s="270">
        <f t="shared" si="22"/>
        <v>0</v>
      </c>
      <c r="Y47" s="241"/>
      <c r="Z47" s="253"/>
      <c r="AA47" s="254"/>
      <c r="AB47" s="254"/>
      <c r="AC47" s="254"/>
      <c r="AD47" s="254"/>
      <c r="AE47" s="270">
        <f t="shared" si="23"/>
        <v>0</v>
      </c>
      <c r="AF47" s="266"/>
      <c r="AG47" s="253"/>
      <c r="AH47" s="254"/>
      <c r="AI47" s="254"/>
      <c r="AJ47" s="254"/>
      <c r="AK47" s="254"/>
      <c r="AL47" s="270">
        <f t="shared" si="13"/>
        <v>0</v>
      </c>
      <c r="AM47" s="239"/>
      <c r="AN47" s="253"/>
      <c r="AO47" s="254"/>
      <c r="AP47" s="254"/>
      <c r="AQ47" s="254"/>
      <c r="AR47" s="254"/>
      <c r="AS47" s="270">
        <f t="shared" si="14"/>
        <v>0</v>
      </c>
      <c r="AT47" s="240"/>
      <c r="AU47" s="253"/>
      <c r="AV47" s="254"/>
      <c r="AW47" s="254"/>
      <c r="AX47" s="254"/>
      <c r="AY47" s="254"/>
      <c r="AZ47" s="270">
        <f t="shared" si="15"/>
        <v>0</v>
      </c>
      <c r="BA47" s="241"/>
      <c r="BB47" s="253"/>
      <c r="BC47" s="254"/>
      <c r="BD47" s="254"/>
      <c r="BE47" s="254"/>
      <c r="BF47" s="254"/>
      <c r="BG47" s="270">
        <f t="shared" si="24"/>
        <v>0</v>
      </c>
      <c r="BH47" s="241"/>
      <c r="BI47" s="253"/>
      <c r="BJ47" s="254"/>
      <c r="BK47" s="254"/>
      <c r="BL47" s="254"/>
      <c r="BM47" s="254"/>
      <c r="BN47" s="270">
        <f t="shared" si="16"/>
        <v>0</v>
      </c>
      <c r="BO47" s="240"/>
      <c r="BP47" s="253"/>
      <c r="BQ47" s="254"/>
      <c r="BR47" s="254"/>
      <c r="BS47" s="254"/>
      <c r="BT47" s="254"/>
      <c r="BU47" s="270">
        <f t="shared" si="17"/>
        <v>0</v>
      </c>
      <c r="BV47" s="240"/>
      <c r="BW47" s="253"/>
      <c r="BX47" s="254"/>
      <c r="BY47" s="254"/>
      <c r="BZ47" s="254"/>
      <c r="CA47" s="254"/>
      <c r="CB47" s="270">
        <f t="shared" si="18"/>
        <v>0</v>
      </c>
      <c r="CC47" s="241"/>
      <c r="CD47" s="253"/>
      <c r="CE47" s="254"/>
      <c r="CF47" s="254"/>
      <c r="CG47" s="254"/>
      <c r="CH47" s="254"/>
      <c r="CI47" s="270">
        <f t="shared" si="19"/>
        <v>0</v>
      </c>
      <c r="CJ47" s="240"/>
      <c r="CK47" s="321">
        <f t="shared" si="20"/>
        <v>0</v>
      </c>
      <c r="CL47" s="272">
        <f t="shared" si="27"/>
        <v>0</v>
      </c>
      <c r="CM47" s="272">
        <f t="shared" si="27"/>
        <v>0</v>
      </c>
      <c r="CN47" s="383">
        <f t="array" ref="CN47">_xlfn.IFS(I$23=1,CK47*F$23,I$23=2, SUM(BG47+BN47+BU47+CB47+CI47)*F$23)</f>
        <v>0</v>
      </c>
      <c r="CO47" s="320">
        <f t="shared" si="25"/>
        <v>0</v>
      </c>
    </row>
    <row r="48" spans="1:93" s="238" customFormat="1" ht="14.25" customHeight="1" x14ac:dyDescent="0.2">
      <c r="A48" s="253"/>
      <c r="B48" s="254"/>
      <c r="C48" s="337" t="s">
        <v>229</v>
      </c>
      <c r="D48" s="250"/>
      <c r="E48" s="253"/>
      <c r="F48" s="254"/>
      <c r="G48" s="254"/>
      <c r="H48" s="254"/>
      <c r="I48" s="254"/>
      <c r="J48" s="270">
        <f>E48*E$28+F48*F$28+G48*G$28+H48*H$28+I48*I$28</f>
        <v>0</v>
      </c>
      <c r="K48" s="266"/>
      <c r="L48" s="253"/>
      <c r="M48" s="254"/>
      <c r="N48" s="254"/>
      <c r="O48" s="254"/>
      <c r="P48" s="254"/>
      <c r="Q48" s="270">
        <f t="shared" si="26"/>
        <v>0</v>
      </c>
      <c r="R48" s="239"/>
      <c r="S48" s="253"/>
      <c r="T48" s="254"/>
      <c r="U48" s="254"/>
      <c r="V48" s="254"/>
      <c r="W48" s="254"/>
      <c r="X48" s="270">
        <f t="shared" si="22"/>
        <v>0</v>
      </c>
      <c r="Y48" s="241"/>
      <c r="Z48" s="253"/>
      <c r="AA48" s="254"/>
      <c r="AB48" s="254"/>
      <c r="AC48" s="254"/>
      <c r="AD48" s="254"/>
      <c r="AE48" s="270">
        <f t="shared" si="23"/>
        <v>0</v>
      </c>
      <c r="AF48" s="266"/>
      <c r="AG48" s="253"/>
      <c r="AH48" s="254"/>
      <c r="AI48" s="254"/>
      <c r="AJ48" s="254"/>
      <c r="AK48" s="254"/>
      <c r="AL48" s="270">
        <f t="shared" si="13"/>
        <v>0</v>
      </c>
      <c r="AM48" s="239"/>
      <c r="AN48" s="253"/>
      <c r="AO48" s="254"/>
      <c r="AP48" s="254"/>
      <c r="AQ48" s="254"/>
      <c r="AR48" s="254"/>
      <c r="AS48" s="270">
        <f t="shared" si="14"/>
        <v>0</v>
      </c>
      <c r="AT48" s="240"/>
      <c r="AU48" s="253"/>
      <c r="AV48" s="254"/>
      <c r="AW48" s="254"/>
      <c r="AX48" s="254"/>
      <c r="AY48" s="254"/>
      <c r="AZ48" s="270">
        <f t="shared" si="15"/>
        <v>0</v>
      </c>
      <c r="BA48" s="241"/>
      <c r="BB48" s="253"/>
      <c r="BC48" s="254"/>
      <c r="BD48" s="254"/>
      <c r="BE48" s="254"/>
      <c r="BF48" s="254"/>
      <c r="BG48" s="270">
        <f t="shared" si="24"/>
        <v>0</v>
      </c>
      <c r="BH48" s="241"/>
      <c r="BI48" s="253"/>
      <c r="BJ48" s="254"/>
      <c r="BK48" s="254"/>
      <c r="BL48" s="254"/>
      <c r="BM48" s="254"/>
      <c r="BN48" s="270">
        <f t="shared" si="16"/>
        <v>0</v>
      </c>
      <c r="BO48" s="240"/>
      <c r="BP48" s="253"/>
      <c r="BQ48" s="254"/>
      <c r="BR48" s="254"/>
      <c r="BS48" s="254"/>
      <c r="BT48" s="254"/>
      <c r="BU48" s="270">
        <f t="shared" si="17"/>
        <v>0</v>
      </c>
      <c r="BV48" s="240"/>
      <c r="BW48" s="253"/>
      <c r="BX48" s="254"/>
      <c r="BY48" s="254"/>
      <c r="BZ48" s="254"/>
      <c r="CA48" s="254"/>
      <c r="CB48" s="270">
        <f t="shared" si="18"/>
        <v>0</v>
      </c>
      <c r="CC48" s="241"/>
      <c r="CD48" s="253"/>
      <c r="CE48" s="254"/>
      <c r="CF48" s="254"/>
      <c r="CG48" s="254"/>
      <c r="CH48" s="254"/>
      <c r="CI48" s="270">
        <f t="shared" si="19"/>
        <v>0</v>
      </c>
      <c r="CJ48" s="240"/>
      <c r="CK48" s="321">
        <f t="shared" si="20"/>
        <v>0</v>
      </c>
      <c r="CL48" s="272">
        <f t="shared" si="27"/>
        <v>0</v>
      </c>
      <c r="CM48" s="272">
        <f t="shared" si="27"/>
        <v>0</v>
      </c>
      <c r="CN48" s="383">
        <f t="array" ref="CN48">_xlfn.IFS(I$23=1,CK48*F$23,I$23=2, SUM(BG48+BN48+BU48+CB48+CI48)*F$23)</f>
        <v>0</v>
      </c>
      <c r="CO48" s="320">
        <f t="shared" si="25"/>
        <v>0</v>
      </c>
    </row>
    <row r="49" spans="1:93" s="238" customFormat="1" ht="14.25" customHeight="1" x14ac:dyDescent="0.2">
      <c r="A49" s="253"/>
      <c r="B49" s="254"/>
      <c r="C49" s="337" t="s">
        <v>229</v>
      </c>
      <c r="D49" s="250"/>
      <c r="E49" s="253"/>
      <c r="F49" s="254"/>
      <c r="G49" s="254"/>
      <c r="H49" s="254"/>
      <c r="I49" s="254"/>
      <c r="J49" s="270">
        <f t="shared" ref="J49:J90" si="28">E49*E$28+F49*F$28+G49*G$28+H49*H$28+I49*I$28</f>
        <v>0</v>
      </c>
      <c r="K49" s="266"/>
      <c r="L49" s="253"/>
      <c r="M49" s="254"/>
      <c r="N49" s="254"/>
      <c r="O49" s="254"/>
      <c r="P49" s="254"/>
      <c r="Q49" s="270">
        <f t="shared" si="26"/>
        <v>0</v>
      </c>
      <c r="R49" s="239"/>
      <c r="S49" s="253"/>
      <c r="T49" s="254"/>
      <c r="U49" s="254"/>
      <c r="V49" s="254"/>
      <c r="W49" s="254"/>
      <c r="X49" s="270">
        <f t="shared" si="22"/>
        <v>0</v>
      </c>
      <c r="Y49" s="241"/>
      <c r="Z49" s="253"/>
      <c r="AA49" s="254"/>
      <c r="AB49" s="254"/>
      <c r="AC49" s="254"/>
      <c r="AD49" s="254"/>
      <c r="AE49" s="270">
        <f t="shared" si="23"/>
        <v>0</v>
      </c>
      <c r="AF49" s="266"/>
      <c r="AG49" s="253"/>
      <c r="AH49" s="254"/>
      <c r="AI49" s="254"/>
      <c r="AJ49" s="254"/>
      <c r="AK49" s="254"/>
      <c r="AL49" s="270">
        <f t="shared" si="13"/>
        <v>0</v>
      </c>
      <c r="AM49" s="239"/>
      <c r="AN49" s="253"/>
      <c r="AO49" s="254"/>
      <c r="AP49" s="254"/>
      <c r="AQ49" s="254"/>
      <c r="AR49" s="254"/>
      <c r="AS49" s="270">
        <f t="shared" si="14"/>
        <v>0</v>
      </c>
      <c r="AT49" s="240"/>
      <c r="AU49" s="253"/>
      <c r="AV49" s="254"/>
      <c r="AW49" s="254"/>
      <c r="AX49" s="254"/>
      <c r="AY49" s="254"/>
      <c r="AZ49" s="270">
        <f t="shared" si="15"/>
        <v>0</v>
      </c>
      <c r="BA49" s="241"/>
      <c r="BB49" s="253"/>
      <c r="BC49" s="254"/>
      <c r="BD49" s="254"/>
      <c r="BE49" s="254"/>
      <c r="BF49" s="254"/>
      <c r="BG49" s="270">
        <f t="shared" si="24"/>
        <v>0</v>
      </c>
      <c r="BH49" s="241"/>
      <c r="BI49" s="253"/>
      <c r="BJ49" s="254"/>
      <c r="BK49" s="254"/>
      <c r="BL49" s="254"/>
      <c r="BM49" s="254"/>
      <c r="BN49" s="270">
        <f t="shared" si="16"/>
        <v>0</v>
      </c>
      <c r="BO49" s="240"/>
      <c r="BP49" s="253"/>
      <c r="BQ49" s="254"/>
      <c r="BR49" s="254"/>
      <c r="BS49" s="254"/>
      <c r="BT49" s="254"/>
      <c r="BU49" s="270">
        <f t="shared" si="17"/>
        <v>0</v>
      </c>
      <c r="BV49" s="240"/>
      <c r="BW49" s="253"/>
      <c r="BX49" s="254"/>
      <c r="BY49" s="254"/>
      <c r="BZ49" s="254"/>
      <c r="CA49" s="254"/>
      <c r="CB49" s="270">
        <f t="shared" si="18"/>
        <v>0</v>
      </c>
      <c r="CC49" s="241"/>
      <c r="CD49" s="253"/>
      <c r="CE49" s="254"/>
      <c r="CF49" s="254"/>
      <c r="CG49" s="254"/>
      <c r="CH49" s="254"/>
      <c r="CI49" s="270">
        <f t="shared" si="19"/>
        <v>0</v>
      </c>
      <c r="CJ49" s="240"/>
      <c r="CK49" s="321">
        <f t="shared" si="20"/>
        <v>0</v>
      </c>
      <c r="CL49" s="272">
        <f t="shared" si="27"/>
        <v>0</v>
      </c>
      <c r="CM49" s="272">
        <f t="shared" si="27"/>
        <v>0</v>
      </c>
      <c r="CN49" s="383">
        <f t="array" ref="CN49">_xlfn.IFS(I$23=1,CK49*F$23,I$23=2, SUM(BG49+BN49+BU49+CB49+CI49)*F$23)</f>
        <v>0</v>
      </c>
      <c r="CO49" s="320">
        <f t="shared" si="25"/>
        <v>0</v>
      </c>
    </row>
    <row r="50" spans="1:93" s="238" customFormat="1" ht="14.25" customHeight="1" x14ac:dyDescent="0.2">
      <c r="A50" s="253"/>
      <c r="B50" s="254"/>
      <c r="C50" s="337" t="s">
        <v>229</v>
      </c>
      <c r="D50" s="250"/>
      <c r="E50" s="253"/>
      <c r="F50" s="254"/>
      <c r="G50" s="254"/>
      <c r="H50" s="254"/>
      <c r="I50" s="254"/>
      <c r="J50" s="270">
        <f t="shared" si="28"/>
        <v>0</v>
      </c>
      <c r="K50" s="266"/>
      <c r="L50" s="253"/>
      <c r="M50" s="254"/>
      <c r="N50" s="254"/>
      <c r="O50" s="254"/>
      <c r="P50" s="254"/>
      <c r="Q50" s="270">
        <f t="shared" si="26"/>
        <v>0</v>
      </c>
      <c r="R50" s="239"/>
      <c r="S50" s="253"/>
      <c r="T50" s="254"/>
      <c r="U50" s="254"/>
      <c r="V50" s="254"/>
      <c r="W50" s="254"/>
      <c r="X50" s="270">
        <f t="shared" si="22"/>
        <v>0</v>
      </c>
      <c r="Y50" s="241"/>
      <c r="Z50" s="253"/>
      <c r="AA50" s="254"/>
      <c r="AB50" s="254"/>
      <c r="AC50" s="254"/>
      <c r="AD50" s="254"/>
      <c r="AE50" s="270">
        <f t="shared" si="23"/>
        <v>0</v>
      </c>
      <c r="AF50" s="266"/>
      <c r="AG50" s="253"/>
      <c r="AH50" s="254"/>
      <c r="AI50" s="254"/>
      <c r="AJ50" s="254"/>
      <c r="AK50" s="254"/>
      <c r="AL50" s="270">
        <f t="shared" si="13"/>
        <v>0</v>
      </c>
      <c r="AM50" s="239"/>
      <c r="AN50" s="253"/>
      <c r="AO50" s="254"/>
      <c r="AP50" s="254"/>
      <c r="AQ50" s="254"/>
      <c r="AR50" s="254"/>
      <c r="AS50" s="270">
        <f t="shared" si="14"/>
        <v>0</v>
      </c>
      <c r="AT50" s="240"/>
      <c r="AU50" s="253"/>
      <c r="AV50" s="254"/>
      <c r="AW50" s="254"/>
      <c r="AX50" s="254"/>
      <c r="AY50" s="254"/>
      <c r="AZ50" s="270">
        <f t="shared" si="15"/>
        <v>0</v>
      </c>
      <c r="BA50" s="241"/>
      <c r="BB50" s="253"/>
      <c r="BC50" s="254"/>
      <c r="BD50" s="254"/>
      <c r="BE50" s="254"/>
      <c r="BF50" s="254"/>
      <c r="BG50" s="270">
        <f t="shared" si="24"/>
        <v>0</v>
      </c>
      <c r="BH50" s="241"/>
      <c r="BI50" s="253"/>
      <c r="BJ50" s="254"/>
      <c r="BK50" s="254"/>
      <c r="BL50" s="254"/>
      <c r="BM50" s="254"/>
      <c r="BN50" s="270">
        <f t="shared" si="16"/>
        <v>0</v>
      </c>
      <c r="BO50" s="240"/>
      <c r="BP50" s="253"/>
      <c r="BQ50" s="254"/>
      <c r="BR50" s="254"/>
      <c r="BS50" s="254"/>
      <c r="BT50" s="254"/>
      <c r="BU50" s="270">
        <f t="shared" si="17"/>
        <v>0</v>
      </c>
      <c r="BV50" s="240"/>
      <c r="BW50" s="253"/>
      <c r="BX50" s="254"/>
      <c r="BY50" s="254"/>
      <c r="BZ50" s="254"/>
      <c r="CA50" s="254"/>
      <c r="CB50" s="270">
        <f t="shared" si="18"/>
        <v>0</v>
      </c>
      <c r="CC50" s="241"/>
      <c r="CD50" s="253"/>
      <c r="CE50" s="254"/>
      <c r="CF50" s="254"/>
      <c r="CG50" s="254"/>
      <c r="CH50" s="254"/>
      <c r="CI50" s="270">
        <f t="shared" si="19"/>
        <v>0</v>
      </c>
      <c r="CJ50" s="240"/>
      <c r="CK50" s="321">
        <f t="shared" si="20"/>
        <v>0</v>
      </c>
      <c r="CL50" s="272">
        <f t="shared" si="27"/>
        <v>0</v>
      </c>
      <c r="CM50" s="272">
        <f t="shared" si="27"/>
        <v>0</v>
      </c>
      <c r="CN50" s="383">
        <f t="array" ref="CN50">_xlfn.IFS(I$23=1,CK50*F$23,I$23=2, SUM(BG50+BN50+BU50+CB50+CI50)*F$23)</f>
        <v>0</v>
      </c>
      <c r="CO50" s="320">
        <f t="shared" si="25"/>
        <v>0</v>
      </c>
    </row>
    <row r="51" spans="1:93" s="238" customFormat="1" ht="14.25" customHeight="1" x14ac:dyDescent="0.2">
      <c r="A51" s="253"/>
      <c r="B51" s="254"/>
      <c r="C51" s="337" t="s">
        <v>229</v>
      </c>
      <c r="D51" s="250"/>
      <c r="E51" s="253"/>
      <c r="F51" s="254"/>
      <c r="G51" s="254"/>
      <c r="H51" s="254"/>
      <c r="I51" s="254"/>
      <c r="J51" s="270">
        <f t="shared" si="28"/>
        <v>0</v>
      </c>
      <c r="K51" s="266"/>
      <c r="L51" s="253"/>
      <c r="M51" s="254"/>
      <c r="N51" s="254"/>
      <c r="O51" s="254"/>
      <c r="P51" s="254"/>
      <c r="Q51" s="270">
        <f t="shared" si="26"/>
        <v>0</v>
      </c>
      <c r="R51" s="239"/>
      <c r="S51" s="253"/>
      <c r="T51" s="254"/>
      <c r="U51" s="254"/>
      <c r="V51" s="254"/>
      <c r="W51" s="254"/>
      <c r="X51" s="270">
        <f t="shared" si="22"/>
        <v>0</v>
      </c>
      <c r="Y51" s="241"/>
      <c r="Z51" s="253"/>
      <c r="AA51" s="254"/>
      <c r="AB51" s="254"/>
      <c r="AC51" s="254"/>
      <c r="AD51" s="254"/>
      <c r="AE51" s="270">
        <f t="shared" si="23"/>
        <v>0</v>
      </c>
      <c r="AF51" s="266"/>
      <c r="AG51" s="253"/>
      <c r="AH51" s="254"/>
      <c r="AI51" s="254"/>
      <c r="AJ51" s="254"/>
      <c r="AK51" s="254"/>
      <c r="AL51" s="270">
        <f t="shared" si="13"/>
        <v>0</v>
      </c>
      <c r="AM51" s="239"/>
      <c r="AN51" s="253"/>
      <c r="AO51" s="254"/>
      <c r="AP51" s="254"/>
      <c r="AQ51" s="254"/>
      <c r="AR51" s="254"/>
      <c r="AS51" s="270">
        <f t="shared" si="14"/>
        <v>0</v>
      </c>
      <c r="AT51" s="240"/>
      <c r="AU51" s="253"/>
      <c r="AV51" s="254"/>
      <c r="AW51" s="254"/>
      <c r="AX51" s="254"/>
      <c r="AY51" s="254"/>
      <c r="AZ51" s="270">
        <f t="shared" si="15"/>
        <v>0</v>
      </c>
      <c r="BA51" s="241"/>
      <c r="BB51" s="253"/>
      <c r="BC51" s="254"/>
      <c r="BD51" s="254"/>
      <c r="BE51" s="254"/>
      <c r="BF51" s="254"/>
      <c r="BG51" s="270">
        <f t="shared" si="24"/>
        <v>0</v>
      </c>
      <c r="BH51" s="241"/>
      <c r="BI51" s="253"/>
      <c r="BJ51" s="254"/>
      <c r="BK51" s="254"/>
      <c r="BL51" s="254"/>
      <c r="BM51" s="254"/>
      <c r="BN51" s="270">
        <f t="shared" si="16"/>
        <v>0</v>
      </c>
      <c r="BO51" s="240"/>
      <c r="BP51" s="253"/>
      <c r="BQ51" s="254"/>
      <c r="BR51" s="254"/>
      <c r="BS51" s="254"/>
      <c r="BT51" s="254"/>
      <c r="BU51" s="270">
        <f t="shared" si="17"/>
        <v>0</v>
      </c>
      <c r="BV51" s="240"/>
      <c r="BW51" s="253"/>
      <c r="BX51" s="254"/>
      <c r="BY51" s="254"/>
      <c r="BZ51" s="254"/>
      <c r="CA51" s="254"/>
      <c r="CB51" s="270">
        <f t="shared" si="18"/>
        <v>0</v>
      </c>
      <c r="CC51" s="241"/>
      <c r="CD51" s="253"/>
      <c r="CE51" s="254"/>
      <c r="CF51" s="254"/>
      <c r="CG51" s="254"/>
      <c r="CH51" s="254"/>
      <c r="CI51" s="270">
        <f t="shared" si="19"/>
        <v>0</v>
      </c>
      <c r="CJ51" s="240"/>
      <c r="CK51" s="321">
        <f t="shared" si="20"/>
        <v>0</v>
      </c>
      <c r="CL51" s="272">
        <f t="shared" si="27"/>
        <v>0</v>
      </c>
      <c r="CM51" s="272">
        <f t="shared" si="27"/>
        <v>0</v>
      </c>
      <c r="CN51" s="383">
        <f t="array" ref="CN51">_xlfn.IFS(I$23=1,CK51*F$23,I$23=2, SUM(BG51+BN51+BU51+CB51+CI51)*F$23)</f>
        <v>0</v>
      </c>
      <c r="CO51" s="320">
        <f t="shared" si="25"/>
        <v>0</v>
      </c>
    </row>
    <row r="52" spans="1:93" s="238" customFormat="1" ht="14.25" customHeight="1" x14ac:dyDescent="0.2">
      <c r="A52" s="253"/>
      <c r="B52" s="254"/>
      <c r="C52" s="337" t="s">
        <v>229</v>
      </c>
      <c r="D52" s="250"/>
      <c r="E52" s="253"/>
      <c r="F52" s="254"/>
      <c r="G52" s="254"/>
      <c r="H52" s="254"/>
      <c r="I52" s="254"/>
      <c r="J52" s="270">
        <f t="shared" si="28"/>
        <v>0</v>
      </c>
      <c r="K52" s="266"/>
      <c r="L52" s="253"/>
      <c r="M52" s="254"/>
      <c r="N52" s="254"/>
      <c r="O52" s="254"/>
      <c r="P52" s="254"/>
      <c r="Q52" s="270">
        <f t="shared" si="26"/>
        <v>0</v>
      </c>
      <c r="R52" s="239"/>
      <c r="S52" s="253"/>
      <c r="T52" s="254"/>
      <c r="U52" s="254"/>
      <c r="V52" s="254"/>
      <c r="W52" s="254"/>
      <c r="X52" s="270">
        <f t="shared" si="22"/>
        <v>0</v>
      </c>
      <c r="Y52" s="241"/>
      <c r="Z52" s="253"/>
      <c r="AA52" s="254"/>
      <c r="AB52" s="254"/>
      <c r="AC52" s="254"/>
      <c r="AD52" s="254"/>
      <c r="AE52" s="270">
        <f t="shared" si="23"/>
        <v>0</v>
      </c>
      <c r="AF52" s="266"/>
      <c r="AG52" s="253"/>
      <c r="AH52" s="254"/>
      <c r="AI52" s="254"/>
      <c r="AJ52" s="254"/>
      <c r="AK52" s="254"/>
      <c r="AL52" s="270">
        <f t="shared" si="13"/>
        <v>0</v>
      </c>
      <c r="AM52" s="239"/>
      <c r="AN52" s="253"/>
      <c r="AO52" s="254"/>
      <c r="AP52" s="254"/>
      <c r="AQ52" s="254"/>
      <c r="AR52" s="254"/>
      <c r="AS52" s="270">
        <f t="shared" si="14"/>
        <v>0</v>
      </c>
      <c r="AT52" s="240"/>
      <c r="AU52" s="253"/>
      <c r="AV52" s="254"/>
      <c r="AW52" s="254"/>
      <c r="AX52" s="254"/>
      <c r="AY52" s="254"/>
      <c r="AZ52" s="270">
        <f t="shared" si="15"/>
        <v>0</v>
      </c>
      <c r="BA52" s="241"/>
      <c r="BB52" s="253"/>
      <c r="BC52" s="254"/>
      <c r="BD52" s="254"/>
      <c r="BE52" s="254"/>
      <c r="BF52" s="254"/>
      <c r="BG52" s="270">
        <f t="shared" si="24"/>
        <v>0</v>
      </c>
      <c r="BH52" s="241"/>
      <c r="BI52" s="253"/>
      <c r="BJ52" s="254"/>
      <c r="BK52" s="254"/>
      <c r="BL52" s="254"/>
      <c r="BM52" s="254"/>
      <c r="BN52" s="270">
        <f t="shared" si="16"/>
        <v>0</v>
      </c>
      <c r="BO52" s="240"/>
      <c r="BP52" s="253"/>
      <c r="BQ52" s="254"/>
      <c r="BR52" s="254"/>
      <c r="BS52" s="254"/>
      <c r="BT52" s="254"/>
      <c r="BU52" s="270">
        <f t="shared" si="17"/>
        <v>0</v>
      </c>
      <c r="BV52" s="240"/>
      <c r="BW52" s="253"/>
      <c r="BX52" s="254"/>
      <c r="BY52" s="254"/>
      <c r="BZ52" s="254"/>
      <c r="CA52" s="254"/>
      <c r="CB52" s="270">
        <f t="shared" si="18"/>
        <v>0</v>
      </c>
      <c r="CC52" s="241"/>
      <c r="CD52" s="253"/>
      <c r="CE52" s="254"/>
      <c r="CF52" s="254"/>
      <c r="CG52" s="254"/>
      <c r="CH52" s="254"/>
      <c r="CI52" s="270">
        <f t="shared" si="19"/>
        <v>0</v>
      </c>
      <c r="CJ52" s="240"/>
      <c r="CK52" s="321">
        <f t="shared" si="20"/>
        <v>0</v>
      </c>
      <c r="CL52" s="272">
        <f t="shared" si="27"/>
        <v>0</v>
      </c>
      <c r="CM52" s="272">
        <f t="shared" si="27"/>
        <v>0</v>
      </c>
      <c r="CN52" s="383">
        <f t="array" ref="CN52">_xlfn.IFS(I$23=1,CK52*F$23,I$23=2, SUM(BG52+BN52+BU52+CB52+CI52)*F$23)</f>
        <v>0</v>
      </c>
      <c r="CO52" s="320">
        <f t="shared" si="25"/>
        <v>0</v>
      </c>
    </row>
    <row r="53" spans="1:93" s="238" customFormat="1" ht="14.25" customHeight="1" x14ac:dyDescent="0.2">
      <c r="A53" s="253"/>
      <c r="B53" s="254"/>
      <c r="C53" s="337" t="s">
        <v>229</v>
      </c>
      <c r="D53" s="250"/>
      <c r="E53" s="253"/>
      <c r="F53" s="254"/>
      <c r="G53" s="254"/>
      <c r="H53" s="254"/>
      <c r="I53" s="254"/>
      <c r="J53" s="270">
        <f t="shared" si="28"/>
        <v>0</v>
      </c>
      <c r="K53" s="266"/>
      <c r="L53" s="253"/>
      <c r="M53" s="254"/>
      <c r="N53" s="254"/>
      <c r="O53" s="254"/>
      <c r="P53" s="254"/>
      <c r="Q53" s="270">
        <f t="shared" si="26"/>
        <v>0</v>
      </c>
      <c r="R53" s="239"/>
      <c r="S53" s="253"/>
      <c r="T53" s="254"/>
      <c r="U53" s="254"/>
      <c r="V53" s="254"/>
      <c r="W53" s="254"/>
      <c r="X53" s="270">
        <f t="shared" si="22"/>
        <v>0</v>
      </c>
      <c r="Y53" s="241"/>
      <c r="Z53" s="253"/>
      <c r="AA53" s="254"/>
      <c r="AB53" s="254"/>
      <c r="AC53" s="254"/>
      <c r="AD53" s="254"/>
      <c r="AE53" s="270">
        <f t="shared" si="23"/>
        <v>0</v>
      </c>
      <c r="AF53" s="266"/>
      <c r="AG53" s="253"/>
      <c r="AH53" s="254"/>
      <c r="AI53" s="254"/>
      <c r="AJ53" s="254"/>
      <c r="AK53" s="254"/>
      <c r="AL53" s="270">
        <f t="shared" si="13"/>
        <v>0</v>
      </c>
      <c r="AM53" s="239"/>
      <c r="AN53" s="253"/>
      <c r="AO53" s="254"/>
      <c r="AP53" s="254"/>
      <c r="AQ53" s="254"/>
      <c r="AR53" s="254"/>
      <c r="AS53" s="270">
        <f t="shared" si="14"/>
        <v>0</v>
      </c>
      <c r="AT53" s="240"/>
      <c r="AU53" s="253"/>
      <c r="AV53" s="254"/>
      <c r="AW53" s="254"/>
      <c r="AX53" s="254"/>
      <c r="AY53" s="254"/>
      <c r="AZ53" s="270">
        <f>AU53*AU$28+AV53*AV$28+AW53*AW$28+AX53*AX$28+AY53*AY$28</f>
        <v>0</v>
      </c>
      <c r="BA53" s="241"/>
      <c r="BB53" s="253"/>
      <c r="BC53" s="254"/>
      <c r="BD53" s="254"/>
      <c r="BE53" s="254"/>
      <c r="BF53" s="254"/>
      <c r="BG53" s="270">
        <f>BB53*BB$28+BC53*BC$28+BD53*BD$28+BE53*BE$28+BF53*BF$28</f>
        <v>0</v>
      </c>
      <c r="BH53" s="241"/>
      <c r="BI53" s="253"/>
      <c r="BJ53" s="254"/>
      <c r="BK53" s="254"/>
      <c r="BL53" s="254"/>
      <c r="BM53" s="254"/>
      <c r="BN53" s="270">
        <f t="shared" si="16"/>
        <v>0</v>
      </c>
      <c r="BO53" s="240"/>
      <c r="BP53" s="253"/>
      <c r="BQ53" s="254"/>
      <c r="BR53" s="254"/>
      <c r="BS53" s="254"/>
      <c r="BT53" s="254"/>
      <c r="BU53" s="270">
        <f t="shared" si="17"/>
        <v>0</v>
      </c>
      <c r="BV53" s="240"/>
      <c r="BW53" s="253"/>
      <c r="BX53" s="254"/>
      <c r="BY53" s="254"/>
      <c r="BZ53" s="254"/>
      <c r="CA53" s="254"/>
      <c r="CB53" s="270">
        <f t="shared" si="18"/>
        <v>0</v>
      </c>
      <c r="CC53" s="241"/>
      <c r="CD53" s="253"/>
      <c r="CE53" s="254"/>
      <c r="CF53" s="254"/>
      <c r="CG53" s="254"/>
      <c r="CH53" s="254"/>
      <c r="CI53" s="270">
        <f t="shared" si="19"/>
        <v>0</v>
      </c>
      <c r="CJ53" s="240"/>
      <c r="CK53" s="321">
        <f t="shared" si="20"/>
        <v>0</v>
      </c>
      <c r="CL53" s="272">
        <f t="shared" si="27"/>
        <v>0</v>
      </c>
      <c r="CM53" s="272">
        <f t="shared" si="27"/>
        <v>0</v>
      </c>
      <c r="CN53" s="383">
        <f t="array" ref="CN53">_xlfn.IFS(I$23=1,CK53*F$23,I$23=2, SUM(BG53+BN53+BU53+CB53+CI53)*F$23)</f>
        <v>0</v>
      </c>
      <c r="CO53" s="320">
        <f t="shared" si="25"/>
        <v>0</v>
      </c>
    </row>
    <row r="54" spans="1:93" s="238" customFormat="1" ht="14.25" customHeight="1" x14ac:dyDescent="0.2">
      <c r="A54" s="253"/>
      <c r="B54" s="254"/>
      <c r="C54" s="337" t="s">
        <v>229</v>
      </c>
      <c r="D54" s="250"/>
      <c r="E54" s="253"/>
      <c r="F54" s="254"/>
      <c r="G54" s="254"/>
      <c r="H54" s="254"/>
      <c r="I54" s="254"/>
      <c r="J54" s="270">
        <f t="shared" si="28"/>
        <v>0</v>
      </c>
      <c r="K54" s="266"/>
      <c r="L54" s="253"/>
      <c r="M54" s="254"/>
      <c r="N54" s="254"/>
      <c r="O54" s="254"/>
      <c r="P54" s="254"/>
      <c r="Q54" s="270">
        <f t="shared" si="26"/>
        <v>0</v>
      </c>
      <c r="R54" s="239"/>
      <c r="S54" s="253"/>
      <c r="T54" s="254"/>
      <c r="U54" s="254"/>
      <c r="V54" s="254"/>
      <c r="W54" s="254"/>
      <c r="X54" s="270">
        <f t="shared" si="22"/>
        <v>0</v>
      </c>
      <c r="Y54" s="241"/>
      <c r="Z54" s="253"/>
      <c r="AA54" s="254"/>
      <c r="AB54" s="254"/>
      <c r="AC54" s="254"/>
      <c r="AD54" s="254"/>
      <c r="AE54" s="270">
        <f t="shared" si="23"/>
        <v>0</v>
      </c>
      <c r="AF54" s="266"/>
      <c r="AG54" s="253"/>
      <c r="AH54" s="254"/>
      <c r="AI54" s="254"/>
      <c r="AJ54" s="254"/>
      <c r="AK54" s="254"/>
      <c r="AL54" s="270">
        <f t="shared" si="13"/>
        <v>0</v>
      </c>
      <c r="AM54" s="239"/>
      <c r="AN54" s="253"/>
      <c r="AO54" s="254"/>
      <c r="AP54" s="254"/>
      <c r="AQ54" s="254"/>
      <c r="AR54" s="254"/>
      <c r="AS54" s="270">
        <f t="shared" si="14"/>
        <v>0</v>
      </c>
      <c r="AT54" s="240"/>
      <c r="AU54" s="253"/>
      <c r="AV54" s="254"/>
      <c r="AW54" s="254"/>
      <c r="AX54" s="254"/>
      <c r="AY54" s="254"/>
      <c r="AZ54" s="270">
        <f t="shared" si="15"/>
        <v>0</v>
      </c>
      <c r="BA54" s="241"/>
      <c r="BB54" s="253"/>
      <c r="BC54" s="254"/>
      <c r="BD54" s="254"/>
      <c r="BE54" s="254"/>
      <c r="BF54" s="254"/>
      <c r="BG54" s="270">
        <f t="shared" si="24"/>
        <v>0</v>
      </c>
      <c r="BH54" s="241"/>
      <c r="BI54" s="253"/>
      <c r="BJ54" s="254"/>
      <c r="BK54" s="254"/>
      <c r="BL54" s="254"/>
      <c r="BM54" s="254"/>
      <c r="BN54" s="270">
        <f t="shared" si="16"/>
        <v>0</v>
      </c>
      <c r="BO54" s="240"/>
      <c r="BP54" s="253"/>
      <c r="BQ54" s="254"/>
      <c r="BR54" s="254"/>
      <c r="BS54" s="254"/>
      <c r="BT54" s="254"/>
      <c r="BU54" s="270">
        <f t="shared" si="17"/>
        <v>0</v>
      </c>
      <c r="BV54" s="240"/>
      <c r="BW54" s="253"/>
      <c r="BX54" s="254"/>
      <c r="BY54" s="254"/>
      <c r="BZ54" s="254"/>
      <c r="CA54" s="254"/>
      <c r="CB54" s="270">
        <f t="shared" si="18"/>
        <v>0</v>
      </c>
      <c r="CC54" s="241"/>
      <c r="CD54" s="253"/>
      <c r="CE54" s="254"/>
      <c r="CF54" s="254"/>
      <c r="CG54" s="254"/>
      <c r="CH54" s="254"/>
      <c r="CI54" s="270">
        <f t="shared" si="19"/>
        <v>0</v>
      </c>
      <c r="CJ54" s="240"/>
      <c r="CK54" s="321">
        <f t="shared" si="20"/>
        <v>0</v>
      </c>
      <c r="CL54" s="272">
        <f t="shared" si="27"/>
        <v>0</v>
      </c>
      <c r="CM54" s="272">
        <f t="shared" si="27"/>
        <v>0</v>
      </c>
      <c r="CN54" s="383">
        <f t="array" ref="CN54">_xlfn.IFS(I$23=1,CK54*F$23,I$23=2, SUM(BG54+BN54+BU54+CB54+CI54)*F$23)</f>
        <v>0</v>
      </c>
      <c r="CO54" s="320">
        <f t="shared" si="25"/>
        <v>0</v>
      </c>
    </row>
    <row r="55" spans="1:93" s="238" customFormat="1" ht="14.25" customHeight="1" x14ac:dyDescent="0.2">
      <c r="A55" s="253"/>
      <c r="B55" s="254"/>
      <c r="C55" s="337" t="s">
        <v>229</v>
      </c>
      <c r="D55" s="250"/>
      <c r="E55" s="253"/>
      <c r="F55" s="254"/>
      <c r="G55" s="254"/>
      <c r="H55" s="254"/>
      <c r="I55" s="254"/>
      <c r="J55" s="270">
        <f t="shared" si="28"/>
        <v>0</v>
      </c>
      <c r="K55" s="266"/>
      <c r="L55" s="253"/>
      <c r="M55" s="254"/>
      <c r="N55" s="254"/>
      <c r="O55" s="254"/>
      <c r="P55" s="254"/>
      <c r="Q55" s="270">
        <f t="shared" si="26"/>
        <v>0</v>
      </c>
      <c r="R55" s="239"/>
      <c r="S55" s="253"/>
      <c r="T55" s="254"/>
      <c r="U55" s="254"/>
      <c r="V55" s="254"/>
      <c r="W55" s="254"/>
      <c r="X55" s="270">
        <f t="shared" si="22"/>
        <v>0</v>
      </c>
      <c r="Y55" s="241"/>
      <c r="Z55" s="253"/>
      <c r="AA55" s="254"/>
      <c r="AB55" s="254"/>
      <c r="AC55" s="254"/>
      <c r="AD55" s="254"/>
      <c r="AE55" s="270">
        <f t="shared" si="23"/>
        <v>0</v>
      </c>
      <c r="AF55" s="266"/>
      <c r="AG55" s="253"/>
      <c r="AH55" s="254"/>
      <c r="AI55" s="254"/>
      <c r="AJ55" s="254"/>
      <c r="AK55" s="254"/>
      <c r="AL55" s="270">
        <f t="shared" si="13"/>
        <v>0</v>
      </c>
      <c r="AM55" s="239"/>
      <c r="AN55" s="253"/>
      <c r="AO55" s="254"/>
      <c r="AP55" s="254"/>
      <c r="AQ55" s="254"/>
      <c r="AR55" s="254"/>
      <c r="AS55" s="270">
        <f t="shared" si="14"/>
        <v>0</v>
      </c>
      <c r="AT55" s="240"/>
      <c r="AU55" s="253"/>
      <c r="AV55" s="254"/>
      <c r="AW55" s="254"/>
      <c r="AX55" s="254"/>
      <c r="AY55" s="254"/>
      <c r="AZ55" s="270">
        <f t="shared" si="15"/>
        <v>0</v>
      </c>
      <c r="BA55" s="241"/>
      <c r="BB55" s="253"/>
      <c r="BC55" s="254"/>
      <c r="BD55" s="254"/>
      <c r="BE55" s="254"/>
      <c r="BF55" s="254"/>
      <c r="BG55" s="270">
        <f t="shared" si="24"/>
        <v>0</v>
      </c>
      <c r="BH55" s="241"/>
      <c r="BI55" s="253"/>
      <c r="BJ55" s="254"/>
      <c r="BK55" s="254"/>
      <c r="BL55" s="254"/>
      <c r="BM55" s="254"/>
      <c r="BN55" s="270">
        <f t="shared" si="16"/>
        <v>0</v>
      </c>
      <c r="BO55" s="240"/>
      <c r="BP55" s="253"/>
      <c r="BQ55" s="254"/>
      <c r="BR55" s="254"/>
      <c r="BS55" s="254"/>
      <c r="BT55" s="254"/>
      <c r="BU55" s="270">
        <f t="shared" si="17"/>
        <v>0</v>
      </c>
      <c r="BV55" s="240"/>
      <c r="BW55" s="253"/>
      <c r="BX55" s="254"/>
      <c r="BY55" s="254"/>
      <c r="BZ55" s="254"/>
      <c r="CA55" s="254"/>
      <c r="CB55" s="270">
        <f t="shared" si="18"/>
        <v>0</v>
      </c>
      <c r="CC55" s="241"/>
      <c r="CD55" s="253"/>
      <c r="CE55" s="254"/>
      <c r="CF55" s="254"/>
      <c r="CG55" s="254"/>
      <c r="CH55" s="254"/>
      <c r="CI55" s="270">
        <f t="shared" si="19"/>
        <v>0</v>
      </c>
      <c r="CJ55" s="240"/>
      <c r="CK55" s="321">
        <f t="shared" si="20"/>
        <v>0</v>
      </c>
      <c r="CL55" s="272">
        <f t="shared" si="27"/>
        <v>0</v>
      </c>
      <c r="CM55" s="272">
        <f t="shared" si="27"/>
        <v>0</v>
      </c>
      <c r="CN55" s="383">
        <f t="array" ref="CN55">_xlfn.IFS(I$23=1,CK55*F$23,I$23=2, SUM(BG55+BN55+BU55+CB55+CI55)*F$23)</f>
        <v>0</v>
      </c>
      <c r="CO55" s="320">
        <f t="shared" si="25"/>
        <v>0</v>
      </c>
    </row>
    <row r="56" spans="1:93" s="238" customFormat="1" ht="14.25" customHeight="1" x14ac:dyDescent="0.2">
      <c r="A56" s="253"/>
      <c r="B56" s="254"/>
      <c r="C56" s="337" t="s">
        <v>229</v>
      </c>
      <c r="D56" s="250"/>
      <c r="E56" s="253"/>
      <c r="F56" s="254"/>
      <c r="G56" s="254"/>
      <c r="H56" s="254"/>
      <c r="I56" s="254"/>
      <c r="J56" s="270">
        <f t="shared" si="28"/>
        <v>0</v>
      </c>
      <c r="K56" s="266"/>
      <c r="L56" s="253"/>
      <c r="M56" s="254"/>
      <c r="N56" s="254"/>
      <c r="O56" s="254"/>
      <c r="P56" s="254"/>
      <c r="Q56" s="270">
        <f t="shared" si="26"/>
        <v>0</v>
      </c>
      <c r="R56" s="239"/>
      <c r="S56" s="253"/>
      <c r="T56" s="254"/>
      <c r="U56" s="254"/>
      <c r="V56" s="254"/>
      <c r="W56" s="254"/>
      <c r="X56" s="270">
        <f t="shared" si="22"/>
        <v>0</v>
      </c>
      <c r="Y56" s="241"/>
      <c r="Z56" s="253"/>
      <c r="AA56" s="254"/>
      <c r="AB56" s="254"/>
      <c r="AC56" s="254"/>
      <c r="AD56" s="254"/>
      <c r="AE56" s="270">
        <f t="shared" si="23"/>
        <v>0</v>
      </c>
      <c r="AF56" s="266"/>
      <c r="AG56" s="253"/>
      <c r="AH56" s="254"/>
      <c r="AI56" s="254"/>
      <c r="AJ56" s="254"/>
      <c r="AK56" s="254"/>
      <c r="AL56" s="270">
        <f t="shared" si="13"/>
        <v>0</v>
      </c>
      <c r="AM56" s="239"/>
      <c r="AN56" s="253"/>
      <c r="AO56" s="254"/>
      <c r="AP56" s="254"/>
      <c r="AQ56" s="254"/>
      <c r="AR56" s="254"/>
      <c r="AS56" s="270">
        <f t="shared" si="14"/>
        <v>0</v>
      </c>
      <c r="AT56" s="240"/>
      <c r="AU56" s="253"/>
      <c r="AV56" s="254"/>
      <c r="AW56" s="254"/>
      <c r="AX56" s="254"/>
      <c r="AY56" s="254"/>
      <c r="AZ56" s="270">
        <f t="shared" si="15"/>
        <v>0</v>
      </c>
      <c r="BA56" s="241"/>
      <c r="BB56" s="253"/>
      <c r="BC56" s="254"/>
      <c r="BD56" s="254"/>
      <c r="BE56" s="254"/>
      <c r="BF56" s="254"/>
      <c r="BG56" s="270">
        <f t="shared" si="24"/>
        <v>0</v>
      </c>
      <c r="BH56" s="241"/>
      <c r="BI56" s="253"/>
      <c r="BJ56" s="254"/>
      <c r="BK56" s="254"/>
      <c r="BL56" s="254"/>
      <c r="BM56" s="254"/>
      <c r="BN56" s="270">
        <f t="shared" si="16"/>
        <v>0</v>
      </c>
      <c r="BO56" s="240"/>
      <c r="BP56" s="253"/>
      <c r="BQ56" s="254"/>
      <c r="BR56" s="254"/>
      <c r="BS56" s="254"/>
      <c r="BT56" s="254"/>
      <c r="BU56" s="270">
        <f t="shared" si="17"/>
        <v>0</v>
      </c>
      <c r="BV56" s="240"/>
      <c r="BW56" s="253"/>
      <c r="BX56" s="254"/>
      <c r="BY56" s="254"/>
      <c r="BZ56" s="254"/>
      <c r="CA56" s="254"/>
      <c r="CB56" s="270">
        <f t="shared" si="18"/>
        <v>0</v>
      </c>
      <c r="CC56" s="241"/>
      <c r="CD56" s="253"/>
      <c r="CE56" s="254"/>
      <c r="CF56" s="254"/>
      <c r="CG56" s="254"/>
      <c r="CH56" s="254"/>
      <c r="CI56" s="270">
        <f t="shared" si="19"/>
        <v>0</v>
      </c>
      <c r="CJ56" s="240"/>
      <c r="CK56" s="321">
        <f t="shared" si="20"/>
        <v>0</v>
      </c>
      <c r="CL56" s="272">
        <f t="shared" si="27"/>
        <v>0</v>
      </c>
      <c r="CM56" s="272">
        <f t="shared" si="27"/>
        <v>0</v>
      </c>
      <c r="CN56" s="383">
        <f t="array" ref="CN56">_xlfn.IFS(I$23=1,CK56*F$23,I$23=2, SUM(BG56+BN56+BU56+CB56+CI56)*F$23)</f>
        <v>0</v>
      </c>
      <c r="CO56" s="320">
        <f t="shared" si="25"/>
        <v>0</v>
      </c>
    </row>
    <row r="57" spans="1:93" s="238" customFormat="1" ht="14.25" customHeight="1" x14ac:dyDescent="0.2">
      <c r="A57" s="253"/>
      <c r="B57" s="254"/>
      <c r="C57" s="337" t="s">
        <v>229</v>
      </c>
      <c r="D57" s="250"/>
      <c r="E57" s="253"/>
      <c r="F57" s="254"/>
      <c r="G57" s="254"/>
      <c r="H57" s="254"/>
      <c r="I57" s="254"/>
      <c r="J57" s="270">
        <f t="shared" si="28"/>
        <v>0</v>
      </c>
      <c r="K57" s="266"/>
      <c r="L57" s="253"/>
      <c r="M57" s="254"/>
      <c r="N57" s="254"/>
      <c r="O57" s="254"/>
      <c r="P57" s="254"/>
      <c r="Q57" s="270">
        <f t="shared" si="26"/>
        <v>0</v>
      </c>
      <c r="R57" s="239"/>
      <c r="S57" s="253"/>
      <c r="T57" s="254"/>
      <c r="U57" s="254"/>
      <c r="V57" s="254"/>
      <c r="W57" s="254"/>
      <c r="X57" s="270">
        <f t="shared" si="22"/>
        <v>0</v>
      </c>
      <c r="Y57" s="241"/>
      <c r="Z57" s="253"/>
      <c r="AA57" s="254"/>
      <c r="AB57" s="254"/>
      <c r="AC57" s="254"/>
      <c r="AD57" s="254"/>
      <c r="AE57" s="270">
        <f t="shared" si="23"/>
        <v>0</v>
      </c>
      <c r="AF57" s="266"/>
      <c r="AG57" s="253"/>
      <c r="AH57" s="254"/>
      <c r="AI57" s="254"/>
      <c r="AJ57" s="254"/>
      <c r="AK57" s="254"/>
      <c r="AL57" s="270">
        <f t="shared" si="13"/>
        <v>0</v>
      </c>
      <c r="AM57" s="239"/>
      <c r="AN57" s="253"/>
      <c r="AO57" s="254"/>
      <c r="AP57" s="254"/>
      <c r="AQ57" s="254"/>
      <c r="AR57" s="254"/>
      <c r="AS57" s="270">
        <f t="shared" si="14"/>
        <v>0</v>
      </c>
      <c r="AT57" s="240"/>
      <c r="AU57" s="253"/>
      <c r="AV57" s="254"/>
      <c r="AW57" s="254"/>
      <c r="AX57" s="254"/>
      <c r="AY57" s="254"/>
      <c r="AZ57" s="270">
        <f t="shared" si="15"/>
        <v>0</v>
      </c>
      <c r="BA57" s="241"/>
      <c r="BB57" s="253"/>
      <c r="BC57" s="254"/>
      <c r="BD57" s="254"/>
      <c r="BE57" s="254"/>
      <c r="BF57" s="254"/>
      <c r="BG57" s="270">
        <f t="shared" si="24"/>
        <v>0</v>
      </c>
      <c r="BH57" s="241"/>
      <c r="BI57" s="253"/>
      <c r="BJ57" s="254"/>
      <c r="BK57" s="254"/>
      <c r="BL57" s="254"/>
      <c r="BM57" s="254"/>
      <c r="BN57" s="270">
        <f t="shared" si="16"/>
        <v>0</v>
      </c>
      <c r="BO57" s="240"/>
      <c r="BP57" s="253"/>
      <c r="BQ57" s="254"/>
      <c r="BR57" s="254"/>
      <c r="BS57" s="254"/>
      <c r="BT57" s="254"/>
      <c r="BU57" s="270">
        <f t="shared" si="17"/>
        <v>0</v>
      </c>
      <c r="BV57" s="240"/>
      <c r="BW57" s="253"/>
      <c r="BX57" s="254"/>
      <c r="BY57" s="254"/>
      <c r="BZ57" s="254"/>
      <c r="CA57" s="254"/>
      <c r="CB57" s="270">
        <f t="shared" si="18"/>
        <v>0</v>
      </c>
      <c r="CC57" s="241"/>
      <c r="CD57" s="253"/>
      <c r="CE57" s="254"/>
      <c r="CF57" s="254"/>
      <c r="CG57" s="254"/>
      <c r="CH57" s="254"/>
      <c r="CI57" s="270">
        <f t="shared" si="19"/>
        <v>0</v>
      </c>
      <c r="CJ57" s="240"/>
      <c r="CK57" s="321">
        <f t="shared" si="20"/>
        <v>0</v>
      </c>
      <c r="CL57" s="272">
        <f t="shared" si="27"/>
        <v>0</v>
      </c>
      <c r="CM57" s="272">
        <f t="shared" si="27"/>
        <v>0</v>
      </c>
      <c r="CN57" s="383">
        <f t="array" ref="CN57">_xlfn.IFS(I$23=1,CK57*F$23,I$23=2, SUM(BG57+BN57+BU57+CB57+CI57)*F$23)</f>
        <v>0</v>
      </c>
      <c r="CO57" s="320">
        <f t="shared" si="25"/>
        <v>0</v>
      </c>
    </row>
    <row r="58" spans="1:93" s="238" customFormat="1" ht="14.25" customHeight="1" x14ac:dyDescent="0.2">
      <c r="A58" s="253"/>
      <c r="B58" s="254"/>
      <c r="C58" s="337" t="s">
        <v>229</v>
      </c>
      <c r="D58" s="250"/>
      <c r="E58" s="253"/>
      <c r="F58" s="254"/>
      <c r="G58" s="254"/>
      <c r="H58" s="254"/>
      <c r="I58" s="254"/>
      <c r="J58" s="270">
        <f t="shared" si="28"/>
        <v>0</v>
      </c>
      <c r="K58" s="266"/>
      <c r="L58" s="253"/>
      <c r="M58" s="254"/>
      <c r="N58" s="254"/>
      <c r="O58" s="254"/>
      <c r="P58" s="254"/>
      <c r="Q58" s="270">
        <f t="shared" si="26"/>
        <v>0</v>
      </c>
      <c r="R58" s="239"/>
      <c r="S58" s="253"/>
      <c r="T58" s="254"/>
      <c r="U58" s="254"/>
      <c r="V58" s="254"/>
      <c r="W58" s="254"/>
      <c r="X58" s="270">
        <f t="shared" si="22"/>
        <v>0</v>
      </c>
      <c r="Y58" s="241"/>
      <c r="Z58" s="253"/>
      <c r="AA58" s="254"/>
      <c r="AB58" s="254"/>
      <c r="AC58" s="254"/>
      <c r="AD58" s="254"/>
      <c r="AE58" s="270">
        <f t="shared" si="23"/>
        <v>0</v>
      </c>
      <c r="AF58" s="266"/>
      <c r="AG58" s="253"/>
      <c r="AH58" s="254"/>
      <c r="AI58" s="254"/>
      <c r="AJ58" s="254"/>
      <c r="AK58" s="254"/>
      <c r="AL58" s="270">
        <f t="shared" si="13"/>
        <v>0</v>
      </c>
      <c r="AM58" s="239"/>
      <c r="AN58" s="253"/>
      <c r="AO58" s="254"/>
      <c r="AP58" s="254"/>
      <c r="AQ58" s="254"/>
      <c r="AR58" s="254"/>
      <c r="AS58" s="270">
        <f t="shared" si="14"/>
        <v>0</v>
      </c>
      <c r="AT58" s="240"/>
      <c r="AU58" s="253"/>
      <c r="AV58" s="254"/>
      <c r="AW58" s="254"/>
      <c r="AX58" s="254"/>
      <c r="AY58" s="254"/>
      <c r="AZ58" s="270">
        <f t="shared" si="15"/>
        <v>0</v>
      </c>
      <c r="BA58" s="241"/>
      <c r="BB58" s="253"/>
      <c r="BC58" s="254"/>
      <c r="BD58" s="254"/>
      <c r="BE58" s="254"/>
      <c r="BF58" s="254"/>
      <c r="BG58" s="270">
        <f t="shared" si="24"/>
        <v>0</v>
      </c>
      <c r="BH58" s="241"/>
      <c r="BI58" s="253"/>
      <c r="BJ58" s="254"/>
      <c r="BK58" s="254"/>
      <c r="BL58" s="254"/>
      <c r="BM58" s="254"/>
      <c r="BN58" s="270">
        <f t="shared" si="16"/>
        <v>0</v>
      </c>
      <c r="BO58" s="240"/>
      <c r="BP58" s="253"/>
      <c r="BQ58" s="254"/>
      <c r="BR58" s="254"/>
      <c r="BS58" s="254"/>
      <c r="BT58" s="254"/>
      <c r="BU58" s="270">
        <f t="shared" si="17"/>
        <v>0</v>
      </c>
      <c r="BV58" s="240"/>
      <c r="BW58" s="253"/>
      <c r="BX58" s="254"/>
      <c r="BY58" s="254"/>
      <c r="BZ58" s="254"/>
      <c r="CA58" s="254"/>
      <c r="CB58" s="270">
        <f t="shared" si="18"/>
        <v>0</v>
      </c>
      <c r="CC58" s="241"/>
      <c r="CD58" s="253"/>
      <c r="CE58" s="254"/>
      <c r="CF58" s="254"/>
      <c r="CG58" s="254"/>
      <c r="CH58" s="254"/>
      <c r="CI58" s="270">
        <f t="shared" si="19"/>
        <v>0</v>
      </c>
      <c r="CJ58" s="240"/>
      <c r="CK58" s="321">
        <f t="shared" si="20"/>
        <v>0</v>
      </c>
      <c r="CL58" s="272">
        <f t="shared" si="27"/>
        <v>0</v>
      </c>
      <c r="CM58" s="272">
        <f t="shared" si="27"/>
        <v>0</v>
      </c>
      <c r="CN58" s="383">
        <f t="array" ref="CN58">_xlfn.IFS(I$23=1,CK58*F$23,I$23=2, SUM(BG58+BN58+BU58+CB58+CI58)*F$23)</f>
        <v>0</v>
      </c>
      <c r="CO58" s="320">
        <f t="shared" si="25"/>
        <v>0</v>
      </c>
    </row>
    <row r="59" spans="1:93" s="238" customFormat="1" ht="14.25" customHeight="1" x14ac:dyDescent="0.2">
      <c r="A59" s="253"/>
      <c r="B59" s="254"/>
      <c r="C59" s="337" t="s">
        <v>229</v>
      </c>
      <c r="D59" s="250"/>
      <c r="E59" s="253"/>
      <c r="F59" s="254"/>
      <c r="G59" s="254"/>
      <c r="H59" s="254"/>
      <c r="I59" s="254"/>
      <c r="J59" s="270">
        <f t="shared" si="28"/>
        <v>0</v>
      </c>
      <c r="K59" s="266"/>
      <c r="L59" s="253"/>
      <c r="M59" s="254"/>
      <c r="N59" s="254"/>
      <c r="O59" s="254"/>
      <c r="P59" s="254"/>
      <c r="Q59" s="270">
        <f t="shared" si="26"/>
        <v>0</v>
      </c>
      <c r="R59" s="239"/>
      <c r="S59" s="253"/>
      <c r="T59" s="254"/>
      <c r="U59" s="254"/>
      <c r="V59" s="254"/>
      <c r="W59" s="254"/>
      <c r="X59" s="270">
        <f t="shared" si="22"/>
        <v>0</v>
      </c>
      <c r="Y59" s="241"/>
      <c r="Z59" s="253"/>
      <c r="AA59" s="254"/>
      <c r="AB59" s="254"/>
      <c r="AC59" s="254"/>
      <c r="AD59" s="254"/>
      <c r="AE59" s="270">
        <f t="shared" si="23"/>
        <v>0</v>
      </c>
      <c r="AF59" s="266"/>
      <c r="AG59" s="253"/>
      <c r="AH59" s="254"/>
      <c r="AI59" s="254"/>
      <c r="AJ59" s="254"/>
      <c r="AK59" s="254"/>
      <c r="AL59" s="270">
        <f t="shared" si="13"/>
        <v>0</v>
      </c>
      <c r="AM59" s="239"/>
      <c r="AN59" s="253"/>
      <c r="AO59" s="254"/>
      <c r="AP59" s="254"/>
      <c r="AQ59" s="254"/>
      <c r="AR59" s="254"/>
      <c r="AS59" s="270">
        <f t="shared" si="14"/>
        <v>0</v>
      </c>
      <c r="AT59" s="240"/>
      <c r="AU59" s="253"/>
      <c r="AV59" s="254"/>
      <c r="AW59" s="254"/>
      <c r="AX59" s="254"/>
      <c r="AY59" s="254"/>
      <c r="AZ59" s="270">
        <f t="shared" si="15"/>
        <v>0</v>
      </c>
      <c r="BA59" s="241"/>
      <c r="BB59" s="253"/>
      <c r="BC59" s="254"/>
      <c r="BD59" s="254"/>
      <c r="BE59" s="254"/>
      <c r="BF59" s="254"/>
      <c r="BG59" s="270">
        <f t="shared" si="24"/>
        <v>0</v>
      </c>
      <c r="BH59" s="241"/>
      <c r="BI59" s="253"/>
      <c r="BJ59" s="254"/>
      <c r="BK59" s="254"/>
      <c r="BL59" s="254"/>
      <c r="BM59" s="254"/>
      <c r="BN59" s="270">
        <f t="shared" si="16"/>
        <v>0</v>
      </c>
      <c r="BO59" s="240"/>
      <c r="BP59" s="253"/>
      <c r="BQ59" s="254"/>
      <c r="BR59" s="254"/>
      <c r="BS59" s="254"/>
      <c r="BT59" s="254"/>
      <c r="BU59" s="270">
        <f t="shared" si="17"/>
        <v>0</v>
      </c>
      <c r="BV59" s="240"/>
      <c r="BW59" s="253"/>
      <c r="BX59" s="254"/>
      <c r="BY59" s="254"/>
      <c r="BZ59" s="254"/>
      <c r="CA59" s="254"/>
      <c r="CB59" s="270">
        <f t="shared" si="18"/>
        <v>0</v>
      </c>
      <c r="CC59" s="241"/>
      <c r="CD59" s="253"/>
      <c r="CE59" s="254"/>
      <c r="CF59" s="254"/>
      <c r="CG59" s="254"/>
      <c r="CH59" s="254"/>
      <c r="CI59" s="270">
        <f t="shared" si="19"/>
        <v>0</v>
      </c>
      <c r="CJ59" s="240"/>
      <c r="CK59" s="321">
        <f t="shared" si="20"/>
        <v>0</v>
      </c>
      <c r="CL59" s="272">
        <f t="shared" si="27"/>
        <v>0</v>
      </c>
      <c r="CM59" s="272">
        <f t="shared" si="27"/>
        <v>0</v>
      </c>
      <c r="CN59" s="383">
        <f t="array" ref="CN59">_xlfn.IFS(I$23=1,CK59*F$23,I$23=2, SUM(BG59+BN59+BU59+CB59+CI59)*F$23)</f>
        <v>0</v>
      </c>
      <c r="CO59" s="320">
        <f t="shared" si="25"/>
        <v>0</v>
      </c>
    </row>
    <row r="60" spans="1:93" s="238" customFormat="1" ht="14.25" customHeight="1" x14ac:dyDescent="0.2">
      <c r="A60" s="253"/>
      <c r="B60" s="254"/>
      <c r="C60" s="337" t="s">
        <v>229</v>
      </c>
      <c r="D60" s="250"/>
      <c r="E60" s="253"/>
      <c r="F60" s="254"/>
      <c r="G60" s="254"/>
      <c r="H60" s="254"/>
      <c r="I60" s="254"/>
      <c r="J60" s="270">
        <f t="shared" si="28"/>
        <v>0</v>
      </c>
      <c r="K60" s="266"/>
      <c r="L60" s="253"/>
      <c r="M60" s="254"/>
      <c r="N60" s="254"/>
      <c r="O60" s="254"/>
      <c r="P60" s="254"/>
      <c r="Q60" s="270">
        <f t="shared" si="26"/>
        <v>0</v>
      </c>
      <c r="R60" s="239"/>
      <c r="S60" s="253"/>
      <c r="T60" s="254"/>
      <c r="U60" s="254"/>
      <c r="V60" s="254"/>
      <c r="W60" s="254"/>
      <c r="X60" s="270">
        <f t="shared" si="22"/>
        <v>0</v>
      </c>
      <c r="Y60" s="241"/>
      <c r="Z60" s="253"/>
      <c r="AA60" s="254"/>
      <c r="AB60" s="254"/>
      <c r="AC60" s="254"/>
      <c r="AD60" s="254"/>
      <c r="AE60" s="270">
        <f t="shared" si="23"/>
        <v>0</v>
      </c>
      <c r="AF60" s="266"/>
      <c r="AG60" s="253"/>
      <c r="AH60" s="254"/>
      <c r="AI60" s="254"/>
      <c r="AJ60" s="254"/>
      <c r="AK60" s="254"/>
      <c r="AL60" s="270">
        <f t="shared" si="13"/>
        <v>0</v>
      </c>
      <c r="AM60" s="239"/>
      <c r="AN60" s="253"/>
      <c r="AO60" s="254"/>
      <c r="AP60" s="254"/>
      <c r="AQ60" s="254"/>
      <c r="AR60" s="254"/>
      <c r="AS60" s="270">
        <f t="shared" si="14"/>
        <v>0</v>
      </c>
      <c r="AT60" s="240"/>
      <c r="AU60" s="253"/>
      <c r="AV60" s="254"/>
      <c r="AW60" s="254"/>
      <c r="AX60" s="254"/>
      <c r="AY60" s="254"/>
      <c r="AZ60" s="270">
        <f t="shared" si="15"/>
        <v>0</v>
      </c>
      <c r="BA60" s="241"/>
      <c r="BB60" s="253"/>
      <c r="BC60" s="254"/>
      <c r="BD60" s="254"/>
      <c r="BE60" s="254"/>
      <c r="BF60" s="254"/>
      <c r="BG60" s="270">
        <f t="shared" si="24"/>
        <v>0</v>
      </c>
      <c r="BH60" s="241"/>
      <c r="BI60" s="253"/>
      <c r="BJ60" s="254"/>
      <c r="BK60" s="254"/>
      <c r="BL60" s="254"/>
      <c r="BM60" s="254"/>
      <c r="BN60" s="270">
        <f t="shared" si="16"/>
        <v>0</v>
      </c>
      <c r="BO60" s="240"/>
      <c r="BP60" s="253"/>
      <c r="BQ60" s="254"/>
      <c r="BR60" s="254"/>
      <c r="BS60" s="254"/>
      <c r="BT60" s="254"/>
      <c r="BU60" s="270">
        <f t="shared" si="17"/>
        <v>0</v>
      </c>
      <c r="BV60" s="240"/>
      <c r="BW60" s="253"/>
      <c r="BX60" s="254"/>
      <c r="BY60" s="254"/>
      <c r="BZ60" s="254"/>
      <c r="CA60" s="254"/>
      <c r="CB60" s="270">
        <f t="shared" si="18"/>
        <v>0</v>
      </c>
      <c r="CC60" s="241"/>
      <c r="CD60" s="253"/>
      <c r="CE60" s="254"/>
      <c r="CF60" s="254"/>
      <c r="CG60" s="254"/>
      <c r="CH60" s="254"/>
      <c r="CI60" s="270">
        <f t="shared" si="19"/>
        <v>0</v>
      </c>
      <c r="CJ60" s="240"/>
      <c r="CK60" s="321">
        <f t="shared" si="20"/>
        <v>0</v>
      </c>
      <c r="CL60" s="272">
        <f t="shared" si="27"/>
        <v>0</v>
      </c>
      <c r="CM60" s="272">
        <f t="shared" si="27"/>
        <v>0</v>
      </c>
      <c r="CN60" s="383">
        <f t="array" ref="CN60">_xlfn.IFS(I$23=1,CK60*F$23,I$23=2, SUM(BG60+BN60+BU60+CB60+CI60)*F$23)</f>
        <v>0</v>
      </c>
      <c r="CO60" s="320">
        <f t="shared" si="25"/>
        <v>0</v>
      </c>
    </row>
    <row r="61" spans="1:93" s="238" customFormat="1" ht="14.25" customHeight="1" x14ac:dyDescent="0.2">
      <c r="A61" s="253"/>
      <c r="B61" s="254"/>
      <c r="C61" s="337" t="s">
        <v>229</v>
      </c>
      <c r="D61" s="250"/>
      <c r="E61" s="253"/>
      <c r="F61" s="254"/>
      <c r="G61" s="254"/>
      <c r="H61" s="254"/>
      <c r="I61" s="254"/>
      <c r="J61" s="270">
        <f t="shared" si="28"/>
        <v>0</v>
      </c>
      <c r="K61" s="266"/>
      <c r="L61" s="253"/>
      <c r="M61" s="254"/>
      <c r="N61" s="254"/>
      <c r="O61" s="254"/>
      <c r="P61" s="254"/>
      <c r="Q61" s="270">
        <f t="shared" si="26"/>
        <v>0</v>
      </c>
      <c r="R61" s="239"/>
      <c r="S61" s="253"/>
      <c r="T61" s="254"/>
      <c r="U61" s="254"/>
      <c r="V61" s="254"/>
      <c r="W61" s="254"/>
      <c r="X61" s="270">
        <f t="shared" si="22"/>
        <v>0</v>
      </c>
      <c r="Y61" s="241"/>
      <c r="Z61" s="253"/>
      <c r="AA61" s="254"/>
      <c r="AB61" s="254"/>
      <c r="AC61" s="254"/>
      <c r="AD61" s="254"/>
      <c r="AE61" s="270">
        <f t="shared" si="23"/>
        <v>0</v>
      </c>
      <c r="AF61" s="266"/>
      <c r="AG61" s="253"/>
      <c r="AH61" s="254"/>
      <c r="AI61" s="254"/>
      <c r="AJ61" s="254"/>
      <c r="AK61" s="254"/>
      <c r="AL61" s="270">
        <f t="shared" si="13"/>
        <v>0</v>
      </c>
      <c r="AM61" s="239"/>
      <c r="AN61" s="253"/>
      <c r="AO61" s="254"/>
      <c r="AP61" s="254"/>
      <c r="AQ61" s="254"/>
      <c r="AR61" s="254"/>
      <c r="AS61" s="270">
        <f t="shared" si="14"/>
        <v>0</v>
      </c>
      <c r="AT61" s="240"/>
      <c r="AU61" s="253"/>
      <c r="AV61" s="254"/>
      <c r="AW61" s="254"/>
      <c r="AX61" s="254"/>
      <c r="AY61" s="254"/>
      <c r="AZ61" s="270">
        <f t="shared" si="15"/>
        <v>0</v>
      </c>
      <c r="BA61" s="241"/>
      <c r="BB61" s="253"/>
      <c r="BC61" s="254"/>
      <c r="BD61" s="254"/>
      <c r="BE61" s="254"/>
      <c r="BF61" s="254"/>
      <c r="BG61" s="270">
        <f t="shared" si="24"/>
        <v>0</v>
      </c>
      <c r="BH61" s="241"/>
      <c r="BI61" s="253"/>
      <c r="BJ61" s="254"/>
      <c r="BK61" s="254"/>
      <c r="BL61" s="254"/>
      <c r="BM61" s="254"/>
      <c r="BN61" s="270">
        <f t="shared" si="16"/>
        <v>0</v>
      </c>
      <c r="BO61" s="240"/>
      <c r="BP61" s="253"/>
      <c r="BQ61" s="254"/>
      <c r="BR61" s="254"/>
      <c r="BS61" s="254"/>
      <c r="BT61" s="254"/>
      <c r="BU61" s="270">
        <f t="shared" si="17"/>
        <v>0</v>
      </c>
      <c r="BV61" s="240"/>
      <c r="BW61" s="253"/>
      <c r="BX61" s="254"/>
      <c r="BY61" s="254"/>
      <c r="BZ61" s="254"/>
      <c r="CA61" s="254"/>
      <c r="CB61" s="270">
        <f t="shared" si="18"/>
        <v>0</v>
      </c>
      <c r="CC61" s="241"/>
      <c r="CD61" s="253"/>
      <c r="CE61" s="254"/>
      <c r="CF61" s="254"/>
      <c r="CG61" s="254"/>
      <c r="CH61" s="254"/>
      <c r="CI61" s="270">
        <f t="shared" si="19"/>
        <v>0</v>
      </c>
      <c r="CJ61" s="240"/>
      <c r="CK61" s="321">
        <f t="shared" si="20"/>
        <v>0</v>
      </c>
      <c r="CL61" s="272">
        <f t="shared" si="27"/>
        <v>0</v>
      </c>
      <c r="CM61" s="272">
        <f t="shared" si="27"/>
        <v>0</v>
      </c>
      <c r="CN61" s="383">
        <f t="array" ref="CN61">_xlfn.IFS(I$23=1,CK61*F$23,I$23=2, SUM(BG61+BN61+BU61+CB61+CI61)*F$23)</f>
        <v>0</v>
      </c>
      <c r="CO61" s="320">
        <f t="shared" si="25"/>
        <v>0</v>
      </c>
    </row>
    <row r="62" spans="1:93" s="238" customFormat="1" ht="14.25" customHeight="1" x14ac:dyDescent="0.2">
      <c r="A62" s="253"/>
      <c r="B62" s="254"/>
      <c r="C62" s="337" t="s">
        <v>229</v>
      </c>
      <c r="D62" s="250"/>
      <c r="E62" s="253"/>
      <c r="F62" s="254"/>
      <c r="G62" s="254"/>
      <c r="H62" s="254"/>
      <c r="I62" s="254"/>
      <c r="J62" s="270">
        <f t="shared" si="28"/>
        <v>0</v>
      </c>
      <c r="K62" s="266"/>
      <c r="L62" s="253"/>
      <c r="M62" s="254"/>
      <c r="N62" s="254"/>
      <c r="O62" s="254"/>
      <c r="P62" s="254"/>
      <c r="Q62" s="270">
        <f t="shared" si="26"/>
        <v>0</v>
      </c>
      <c r="R62" s="239"/>
      <c r="S62" s="253"/>
      <c r="T62" s="254"/>
      <c r="U62" s="254"/>
      <c r="V62" s="254"/>
      <c r="W62" s="254"/>
      <c r="X62" s="270">
        <f t="shared" si="22"/>
        <v>0</v>
      </c>
      <c r="Y62" s="241"/>
      <c r="Z62" s="253"/>
      <c r="AA62" s="254"/>
      <c r="AB62" s="254"/>
      <c r="AC62" s="254"/>
      <c r="AD62" s="254"/>
      <c r="AE62" s="270">
        <f t="shared" si="23"/>
        <v>0</v>
      </c>
      <c r="AF62" s="266"/>
      <c r="AG62" s="253"/>
      <c r="AH62" s="254"/>
      <c r="AI62" s="254"/>
      <c r="AJ62" s="254"/>
      <c r="AK62" s="254"/>
      <c r="AL62" s="270">
        <f t="shared" si="13"/>
        <v>0</v>
      </c>
      <c r="AM62" s="239"/>
      <c r="AN62" s="253"/>
      <c r="AO62" s="254"/>
      <c r="AP62" s="254"/>
      <c r="AQ62" s="254"/>
      <c r="AR62" s="254"/>
      <c r="AS62" s="270">
        <f t="shared" si="14"/>
        <v>0</v>
      </c>
      <c r="AT62" s="240"/>
      <c r="AU62" s="253"/>
      <c r="AV62" s="254"/>
      <c r="AW62" s="254"/>
      <c r="AX62" s="254"/>
      <c r="AY62" s="254"/>
      <c r="AZ62" s="270">
        <f t="shared" si="15"/>
        <v>0</v>
      </c>
      <c r="BA62" s="241"/>
      <c r="BB62" s="253"/>
      <c r="BC62" s="254"/>
      <c r="BD62" s="254"/>
      <c r="BE62" s="254"/>
      <c r="BF62" s="254"/>
      <c r="BG62" s="270">
        <f t="shared" si="24"/>
        <v>0</v>
      </c>
      <c r="BH62" s="241"/>
      <c r="BI62" s="253"/>
      <c r="BJ62" s="254"/>
      <c r="BK62" s="254"/>
      <c r="BL62" s="254"/>
      <c r="BM62" s="254"/>
      <c r="BN62" s="270">
        <f t="shared" si="16"/>
        <v>0</v>
      </c>
      <c r="BO62" s="240"/>
      <c r="BP62" s="253"/>
      <c r="BQ62" s="254"/>
      <c r="BR62" s="254"/>
      <c r="BS62" s="254"/>
      <c r="BT62" s="254"/>
      <c r="BU62" s="270">
        <f t="shared" si="17"/>
        <v>0</v>
      </c>
      <c r="BV62" s="240"/>
      <c r="BW62" s="253"/>
      <c r="BX62" s="254"/>
      <c r="BY62" s="254"/>
      <c r="BZ62" s="254"/>
      <c r="CA62" s="254"/>
      <c r="CB62" s="270">
        <f t="shared" si="18"/>
        <v>0</v>
      </c>
      <c r="CC62" s="241"/>
      <c r="CD62" s="253"/>
      <c r="CE62" s="254"/>
      <c r="CF62" s="254"/>
      <c r="CG62" s="254"/>
      <c r="CH62" s="254"/>
      <c r="CI62" s="270">
        <f t="shared" si="19"/>
        <v>0</v>
      </c>
      <c r="CJ62" s="240"/>
      <c r="CK62" s="321">
        <f t="shared" si="20"/>
        <v>0</v>
      </c>
      <c r="CL62" s="272">
        <f t="shared" si="27"/>
        <v>0</v>
      </c>
      <c r="CM62" s="272">
        <f t="shared" si="27"/>
        <v>0</v>
      </c>
      <c r="CN62" s="383">
        <f t="array" ref="CN62">_xlfn.IFS(I$23=1,CK62*F$23,I$23=2, SUM(BG62+BN62+BU62+CB62+CI62)*F$23)</f>
        <v>0</v>
      </c>
      <c r="CO62" s="320">
        <f t="shared" si="25"/>
        <v>0</v>
      </c>
    </row>
    <row r="63" spans="1:93" s="238" customFormat="1" ht="14.25" customHeight="1" x14ac:dyDescent="0.2">
      <c r="A63" s="253"/>
      <c r="B63" s="254"/>
      <c r="C63" s="337" t="s">
        <v>229</v>
      </c>
      <c r="D63" s="250"/>
      <c r="E63" s="253"/>
      <c r="F63" s="254"/>
      <c r="G63" s="254"/>
      <c r="H63" s="254"/>
      <c r="I63" s="254"/>
      <c r="J63" s="270">
        <f t="shared" si="28"/>
        <v>0</v>
      </c>
      <c r="K63" s="266"/>
      <c r="L63" s="253"/>
      <c r="M63" s="254"/>
      <c r="N63" s="254"/>
      <c r="O63" s="254"/>
      <c r="P63" s="254"/>
      <c r="Q63" s="270">
        <f t="shared" si="26"/>
        <v>0</v>
      </c>
      <c r="R63" s="239"/>
      <c r="S63" s="253"/>
      <c r="T63" s="254"/>
      <c r="U63" s="254"/>
      <c r="V63" s="254"/>
      <c r="W63" s="254"/>
      <c r="X63" s="270">
        <f t="shared" si="22"/>
        <v>0</v>
      </c>
      <c r="Y63" s="241"/>
      <c r="Z63" s="253"/>
      <c r="AA63" s="254"/>
      <c r="AB63" s="254"/>
      <c r="AC63" s="254"/>
      <c r="AD63" s="254"/>
      <c r="AE63" s="270">
        <f t="shared" si="23"/>
        <v>0</v>
      </c>
      <c r="AF63" s="266"/>
      <c r="AG63" s="253"/>
      <c r="AH63" s="254"/>
      <c r="AI63" s="254"/>
      <c r="AJ63" s="254"/>
      <c r="AK63" s="254"/>
      <c r="AL63" s="270">
        <f t="shared" ref="AL63:AL89" si="29">AG63*AG$28+AH63*AH$28+AI63*AI$28+AJ63*AJ$28+AK63*AK$28</f>
        <v>0</v>
      </c>
      <c r="AM63" s="239"/>
      <c r="AN63" s="253"/>
      <c r="AO63" s="254"/>
      <c r="AP63" s="254"/>
      <c r="AQ63" s="254"/>
      <c r="AR63" s="254"/>
      <c r="AS63" s="270">
        <f t="shared" ref="AS63:AS90" si="30">AN63*AN$28+AO63*AO$28+AP63*AP$28+AQ63*AQ$28+AR63*AR$28</f>
        <v>0</v>
      </c>
      <c r="AT63" s="240"/>
      <c r="AU63" s="253"/>
      <c r="AV63" s="254"/>
      <c r="AW63" s="254"/>
      <c r="AX63" s="254"/>
      <c r="AY63" s="254"/>
      <c r="AZ63" s="270">
        <f t="shared" ref="AZ63:AZ88" si="31">AU63*AU$28+AV63*AV$28+AW63*AW$28+AX63*AX$28+AY63*AY$28</f>
        <v>0</v>
      </c>
      <c r="BA63" s="241"/>
      <c r="BB63" s="253"/>
      <c r="BC63" s="254"/>
      <c r="BD63" s="254"/>
      <c r="BE63" s="254"/>
      <c r="BF63" s="254"/>
      <c r="BG63" s="270">
        <f t="shared" ref="BG63:BG90" si="32">BB63*BB$28+BC63*BC$28+BD63*BD$28+BE63*BE$28+BF63*BF$28</f>
        <v>0</v>
      </c>
      <c r="BH63" s="241"/>
      <c r="BI63" s="253"/>
      <c r="BJ63" s="254"/>
      <c r="BK63" s="254"/>
      <c r="BL63" s="254"/>
      <c r="BM63" s="254"/>
      <c r="BN63" s="270">
        <f t="shared" ref="BN63:BN90" si="33">BI63*BI$28+BJ63*BJ$28+BK63*BK$28+BL63*BL$28+BM63*BM$28</f>
        <v>0</v>
      </c>
      <c r="BO63" s="240"/>
      <c r="BP63" s="253"/>
      <c r="BQ63" s="254"/>
      <c r="BR63" s="254"/>
      <c r="BS63" s="254"/>
      <c r="BT63" s="254"/>
      <c r="BU63" s="270">
        <f t="shared" ref="BU63:BU90" si="34">BP63*BP$28+BQ63*BQ$28+BR63*BR$28+BS63*BS$28+BT63*BT$28</f>
        <v>0</v>
      </c>
      <c r="BV63" s="240"/>
      <c r="BW63" s="253"/>
      <c r="BX63" s="254"/>
      <c r="BY63" s="254"/>
      <c r="BZ63" s="254"/>
      <c r="CA63" s="254"/>
      <c r="CB63" s="270">
        <f t="shared" ref="CB63:CB90" si="35">BW63*BW$28+BX63*BX$28+BY63*BY$28+BZ63*BZ$28+CA63*CA$28</f>
        <v>0</v>
      </c>
      <c r="CC63" s="241"/>
      <c r="CD63" s="253"/>
      <c r="CE63" s="254"/>
      <c r="CF63" s="254"/>
      <c r="CG63" s="254"/>
      <c r="CH63" s="254"/>
      <c r="CI63" s="270">
        <f t="shared" ref="CI63:CI90" si="36">CD63*CD$28+CE63*CE$28+CF63*CF$28+CG63*CG$28+CH63*CH$28</f>
        <v>0</v>
      </c>
      <c r="CJ63" s="240"/>
      <c r="CK63" s="321">
        <f t="shared" ref="CK63:CK90" si="37">SUM(J63,Q63,X63,AE63,AL63,AS63,AZ63,BG63,BN63,BU63,CB63,CI63)</f>
        <v>0</v>
      </c>
      <c r="CL63" s="272">
        <f t="shared" si="27"/>
        <v>0</v>
      </c>
      <c r="CM63" s="272">
        <f t="shared" si="27"/>
        <v>0</v>
      </c>
      <c r="CN63" s="383">
        <f t="array" ref="CN63">_xlfn.IFS(I$23=1,CK63*F$23,I$23=2, SUM(BG63+BN63+BU63+CB63+CI63)*F$23)</f>
        <v>0</v>
      </c>
      <c r="CO63" s="320">
        <f t="shared" si="25"/>
        <v>0</v>
      </c>
    </row>
    <row r="64" spans="1:93" s="238" customFormat="1" ht="14.25" customHeight="1" x14ac:dyDescent="0.2">
      <c r="A64" s="253"/>
      <c r="B64" s="254"/>
      <c r="C64" s="337" t="s">
        <v>229</v>
      </c>
      <c r="D64" s="250"/>
      <c r="E64" s="253"/>
      <c r="F64" s="254"/>
      <c r="G64" s="254"/>
      <c r="H64" s="254"/>
      <c r="I64" s="254"/>
      <c r="J64" s="270">
        <f t="shared" si="28"/>
        <v>0</v>
      </c>
      <c r="K64" s="266"/>
      <c r="L64" s="253"/>
      <c r="M64" s="254"/>
      <c r="N64" s="254"/>
      <c r="O64" s="254"/>
      <c r="P64" s="254"/>
      <c r="Q64" s="270">
        <f t="shared" si="26"/>
        <v>0</v>
      </c>
      <c r="R64" s="239"/>
      <c r="S64" s="253"/>
      <c r="T64" s="254"/>
      <c r="U64" s="254"/>
      <c r="V64" s="254"/>
      <c r="W64" s="254"/>
      <c r="X64" s="270">
        <f t="shared" si="22"/>
        <v>0</v>
      </c>
      <c r="Y64" s="241"/>
      <c r="Z64" s="253"/>
      <c r="AA64" s="254"/>
      <c r="AB64" s="254"/>
      <c r="AC64" s="254"/>
      <c r="AD64" s="254"/>
      <c r="AE64" s="270">
        <f t="shared" si="23"/>
        <v>0</v>
      </c>
      <c r="AF64" s="266"/>
      <c r="AG64" s="253"/>
      <c r="AH64" s="254"/>
      <c r="AI64" s="254"/>
      <c r="AJ64" s="254"/>
      <c r="AK64" s="254"/>
      <c r="AL64" s="270">
        <f t="shared" si="29"/>
        <v>0</v>
      </c>
      <c r="AM64" s="239"/>
      <c r="AN64" s="253"/>
      <c r="AO64" s="254"/>
      <c r="AP64" s="254"/>
      <c r="AQ64" s="254"/>
      <c r="AR64" s="254"/>
      <c r="AS64" s="270">
        <f t="shared" si="30"/>
        <v>0</v>
      </c>
      <c r="AT64" s="240"/>
      <c r="AU64" s="253"/>
      <c r="AV64" s="254"/>
      <c r="AW64" s="254"/>
      <c r="AX64" s="254"/>
      <c r="AY64" s="254"/>
      <c r="AZ64" s="270">
        <f t="shared" si="31"/>
        <v>0</v>
      </c>
      <c r="BA64" s="241"/>
      <c r="BB64" s="253"/>
      <c r="BC64" s="254"/>
      <c r="BD64" s="254"/>
      <c r="BE64" s="254"/>
      <c r="BF64" s="254"/>
      <c r="BG64" s="270">
        <f t="shared" si="32"/>
        <v>0</v>
      </c>
      <c r="BH64" s="241"/>
      <c r="BI64" s="253"/>
      <c r="BJ64" s="254"/>
      <c r="BK64" s="254"/>
      <c r="BL64" s="254"/>
      <c r="BM64" s="254"/>
      <c r="BN64" s="270">
        <f t="shared" si="33"/>
        <v>0</v>
      </c>
      <c r="BO64" s="240"/>
      <c r="BP64" s="253"/>
      <c r="BQ64" s="254"/>
      <c r="BR64" s="254"/>
      <c r="BS64" s="254"/>
      <c r="BT64" s="254"/>
      <c r="BU64" s="270">
        <f t="shared" si="34"/>
        <v>0</v>
      </c>
      <c r="BV64" s="240"/>
      <c r="BW64" s="253"/>
      <c r="BX64" s="254"/>
      <c r="BY64" s="254"/>
      <c r="BZ64" s="254"/>
      <c r="CA64" s="254"/>
      <c r="CB64" s="270">
        <f t="shared" si="35"/>
        <v>0</v>
      </c>
      <c r="CC64" s="241"/>
      <c r="CD64" s="253"/>
      <c r="CE64" s="254"/>
      <c r="CF64" s="254"/>
      <c r="CG64" s="254"/>
      <c r="CH64" s="254"/>
      <c r="CI64" s="270">
        <f t="shared" si="36"/>
        <v>0</v>
      </c>
      <c r="CJ64" s="240"/>
      <c r="CK64" s="321">
        <f t="shared" si="37"/>
        <v>0</v>
      </c>
      <c r="CL64" s="272">
        <f t="shared" si="27"/>
        <v>0</v>
      </c>
      <c r="CM64" s="272">
        <f t="shared" si="27"/>
        <v>0</v>
      </c>
      <c r="CN64" s="383">
        <f t="array" ref="CN64">_xlfn.IFS(I$23=1,CK64*F$23,I$23=2, SUM(BG64+BN64+BU64+CB64+CI64)*F$23)</f>
        <v>0</v>
      </c>
      <c r="CO64" s="320">
        <f t="shared" si="25"/>
        <v>0</v>
      </c>
    </row>
    <row r="65" spans="1:93" s="238" customFormat="1" ht="14.25" customHeight="1" x14ac:dyDescent="0.2">
      <c r="A65" s="253"/>
      <c r="B65" s="254"/>
      <c r="C65" s="337" t="s">
        <v>229</v>
      </c>
      <c r="D65" s="250"/>
      <c r="E65" s="253"/>
      <c r="F65" s="254"/>
      <c r="G65" s="254"/>
      <c r="H65" s="254"/>
      <c r="I65" s="254"/>
      <c r="J65" s="270">
        <f t="shared" si="28"/>
        <v>0</v>
      </c>
      <c r="K65" s="266"/>
      <c r="L65" s="253"/>
      <c r="M65" s="254"/>
      <c r="N65" s="254"/>
      <c r="O65" s="254"/>
      <c r="P65" s="254"/>
      <c r="Q65" s="270">
        <f t="shared" si="26"/>
        <v>0</v>
      </c>
      <c r="R65" s="239"/>
      <c r="S65" s="253"/>
      <c r="T65" s="254"/>
      <c r="U65" s="254"/>
      <c r="V65" s="254"/>
      <c r="W65" s="254"/>
      <c r="X65" s="270">
        <f t="shared" si="22"/>
        <v>0</v>
      </c>
      <c r="Y65" s="241"/>
      <c r="Z65" s="253"/>
      <c r="AA65" s="254"/>
      <c r="AB65" s="254"/>
      <c r="AC65" s="254"/>
      <c r="AD65" s="254"/>
      <c r="AE65" s="270">
        <f t="shared" si="23"/>
        <v>0</v>
      </c>
      <c r="AF65" s="266"/>
      <c r="AG65" s="253"/>
      <c r="AH65" s="254"/>
      <c r="AI65" s="254"/>
      <c r="AJ65" s="254"/>
      <c r="AK65" s="254"/>
      <c r="AL65" s="270">
        <f t="shared" si="29"/>
        <v>0</v>
      </c>
      <c r="AM65" s="239"/>
      <c r="AN65" s="253"/>
      <c r="AO65" s="254"/>
      <c r="AP65" s="254"/>
      <c r="AQ65" s="254"/>
      <c r="AR65" s="254"/>
      <c r="AS65" s="270">
        <f t="shared" si="30"/>
        <v>0</v>
      </c>
      <c r="AT65" s="240"/>
      <c r="AU65" s="253"/>
      <c r="AV65" s="254"/>
      <c r="AW65" s="254"/>
      <c r="AX65" s="254"/>
      <c r="AY65" s="254"/>
      <c r="AZ65" s="270">
        <f t="shared" si="31"/>
        <v>0</v>
      </c>
      <c r="BA65" s="241"/>
      <c r="BB65" s="253"/>
      <c r="BC65" s="254"/>
      <c r="BD65" s="254"/>
      <c r="BE65" s="254"/>
      <c r="BF65" s="254"/>
      <c r="BG65" s="270">
        <f t="shared" si="32"/>
        <v>0</v>
      </c>
      <c r="BH65" s="241"/>
      <c r="BI65" s="253"/>
      <c r="BJ65" s="254"/>
      <c r="BK65" s="254"/>
      <c r="BL65" s="254"/>
      <c r="BM65" s="254"/>
      <c r="BN65" s="270">
        <f t="shared" si="33"/>
        <v>0</v>
      </c>
      <c r="BO65" s="240"/>
      <c r="BP65" s="253"/>
      <c r="BQ65" s="254"/>
      <c r="BR65" s="254"/>
      <c r="BS65" s="254"/>
      <c r="BT65" s="254"/>
      <c r="BU65" s="270">
        <f t="shared" si="34"/>
        <v>0</v>
      </c>
      <c r="BV65" s="240"/>
      <c r="BW65" s="253"/>
      <c r="BX65" s="254"/>
      <c r="BY65" s="254"/>
      <c r="BZ65" s="254"/>
      <c r="CA65" s="254"/>
      <c r="CB65" s="270">
        <f t="shared" si="35"/>
        <v>0</v>
      </c>
      <c r="CC65" s="241"/>
      <c r="CD65" s="253"/>
      <c r="CE65" s="254"/>
      <c r="CF65" s="254"/>
      <c r="CG65" s="254"/>
      <c r="CH65" s="254"/>
      <c r="CI65" s="270">
        <f t="shared" si="36"/>
        <v>0</v>
      </c>
      <c r="CJ65" s="240"/>
      <c r="CK65" s="321">
        <f t="shared" si="37"/>
        <v>0</v>
      </c>
      <c r="CL65" s="272">
        <f t="shared" ref="CL65:CM90" si="38">$CK65*CL$30</f>
        <v>0</v>
      </c>
      <c r="CM65" s="272">
        <f t="shared" si="38"/>
        <v>0</v>
      </c>
      <c r="CN65" s="383">
        <f t="array" ref="CN65">_xlfn.IFS(I$23=1,CK65*F$23,I$23=2, SUM(BG65+BN65+BU65+CB65+CI65)*F$23)</f>
        <v>0</v>
      </c>
      <c r="CO65" s="320">
        <f t="shared" si="25"/>
        <v>0</v>
      </c>
    </row>
    <row r="66" spans="1:93" s="238" customFormat="1" ht="14.25" customHeight="1" x14ac:dyDescent="0.2">
      <c r="A66" s="253"/>
      <c r="B66" s="254"/>
      <c r="C66" s="337" t="s">
        <v>229</v>
      </c>
      <c r="D66" s="250"/>
      <c r="E66" s="253"/>
      <c r="F66" s="254"/>
      <c r="G66" s="254"/>
      <c r="H66" s="254"/>
      <c r="I66" s="254"/>
      <c r="J66" s="270">
        <f t="shared" si="28"/>
        <v>0</v>
      </c>
      <c r="K66" s="266"/>
      <c r="L66" s="253"/>
      <c r="M66" s="254"/>
      <c r="N66" s="254"/>
      <c r="O66" s="254"/>
      <c r="P66" s="254"/>
      <c r="Q66" s="270">
        <f t="shared" si="26"/>
        <v>0</v>
      </c>
      <c r="R66" s="239"/>
      <c r="S66" s="253"/>
      <c r="T66" s="254"/>
      <c r="U66" s="254"/>
      <c r="V66" s="254"/>
      <c r="W66" s="254"/>
      <c r="X66" s="270">
        <f t="shared" si="22"/>
        <v>0</v>
      </c>
      <c r="Y66" s="241"/>
      <c r="Z66" s="253"/>
      <c r="AA66" s="254"/>
      <c r="AB66" s="254"/>
      <c r="AC66" s="254"/>
      <c r="AD66" s="254"/>
      <c r="AE66" s="270">
        <f t="shared" si="23"/>
        <v>0</v>
      </c>
      <c r="AF66" s="266"/>
      <c r="AG66" s="253"/>
      <c r="AH66" s="254"/>
      <c r="AI66" s="254"/>
      <c r="AJ66" s="254"/>
      <c r="AK66" s="254"/>
      <c r="AL66" s="270">
        <f t="shared" si="29"/>
        <v>0</v>
      </c>
      <c r="AM66" s="239"/>
      <c r="AN66" s="253"/>
      <c r="AO66" s="254"/>
      <c r="AP66" s="254"/>
      <c r="AQ66" s="254"/>
      <c r="AR66" s="254"/>
      <c r="AS66" s="270">
        <f t="shared" si="30"/>
        <v>0</v>
      </c>
      <c r="AT66" s="240"/>
      <c r="AU66" s="253"/>
      <c r="AV66" s="254"/>
      <c r="AW66" s="254"/>
      <c r="AX66" s="254"/>
      <c r="AY66" s="254"/>
      <c r="AZ66" s="270">
        <f t="shared" si="31"/>
        <v>0</v>
      </c>
      <c r="BA66" s="241"/>
      <c r="BB66" s="253"/>
      <c r="BC66" s="254"/>
      <c r="BD66" s="254"/>
      <c r="BE66" s="254"/>
      <c r="BF66" s="254"/>
      <c r="BG66" s="270">
        <f t="shared" si="32"/>
        <v>0</v>
      </c>
      <c r="BH66" s="241"/>
      <c r="BI66" s="253"/>
      <c r="BJ66" s="254"/>
      <c r="BK66" s="254"/>
      <c r="BL66" s="254"/>
      <c r="BM66" s="254"/>
      <c r="BN66" s="270">
        <f t="shared" si="33"/>
        <v>0</v>
      </c>
      <c r="BO66" s="240"/>
      <c r="BP66" s="253"/>
      <c r="BQ66" s="254"/>
      <c r="BR66" s="254"/>
      <c r="BS66" s="254"/>
      <c r="BT66" s="254"/>
      <c r="BU66" s="270">
        <f t="shared" si="34"/>
        <v>0</v>
      </c>
      <c r="BV66" s="240"/>
      <c r="BW66" s="253"/>
      <c r="BX66" s="254"/>
      <c r="BY66" s="254"/>
      <c r="BZ66" s="254"/>
      <c r="CA66" s="254"/>
      <c r="CB66" s="270">
        <f t="shared" si="35"/>
        <v>0</v>
      </c>
      <c r="CC66" s="241"/>
      <c r="CD66" s="253"/>
      <c r="CE66" s="254"/>
      <c r="CF66" s="254"/>
      <c r="CG66" s="254"/>
      <c r="CH66" s="254"/>
      <c r="CI66" s="270">
        <f t="shared" si="36"/>
        <v>0</v>
      </c>
      <c r="CJ66" s="240"/>
      <c r="CK66" s="321">
        <f t="shared" si="37"/>
        <v>0</v>
      </c>
      <c r="CL66" s="272">
        <f t="shared" si="38"/>
        <v>0</v>
      </c>
      <c r="CM66" s="272">
        <f t="shared" si="38"/>
        <v>0</v>
      </c>
      <c r="CN66" s="383">
        <f t="array" ref="CN66">_xlfn.IFS(I$23=1,CK66*F$23,I$23=2, SUM(BG66+BN66+BU66+CB66+CI66)*F$23)</f>
        <v>0</v>
      </c>
      <c r="CO66" s="320">
        <f t="shared" si="25"/>
        <v>0</v>
      </c>
    </row>
    <row r="67" spans="1:93" s="238" customFormat="1" ht="14.25" customHeight="1" x14ac:dyDescent="0.2">
      <c r="A67" s="253"/>
      <c r="B67" s="254"/>
      <c r="C67" s="337" t="s">
        <v>229</v>
      </c>
      <c r="D67" s="250"/>
      <c r="E67" s="253"/>
      <c r="F67" s="254"/>
      <c r="G67" s="254"/>
      <c r="H67" s="254"/>
      <c r="I67" s="254"/>
      <c r="J67" s="270">
        <f t="shared" si="28"/>
        <v>0</v>
      </c>
      <c r="K67" s="266"/>
      <c r="L67" s="253"/>
      <c r="M67" s="254"/>
      <c r="N67" s="254"/>
      <c r="O67" s="254"/>
      <c r="P67" s="254"/>
      <c r="Q67" s="270">
        <f t="shared" si="26"/>
        <v>0</v>
      </c>
      <c r="R67" s="239"/>
      <c r="S67" s="253"/>
      <c r="T67" s="254"/>
      <c r="U67" s="254"/>
      <c r="V67" s="254"/>
      <c r="W67" s="254"/>
      <c r="X67" s="270">
        <f t="shared" si="22"/>
        <v>0</v>
      </c>
      <c r="Y67" s="241"/>
      <c r="Z67" s="253"/>
      <c r="AA67" s="254"/>
      <c r="AB67" s="254"/>
      <c r="AC67" s="254"/>
      <c r="AD67" s="254"/>
      <c r="AE67" s="270">
        <f t="shared" si="23"/>
        <v>0</v>
      </c>
      <c r="AF67" s="266"/>
      <c r="AG67" s="253"/>
      <c r="AH67" s="254"/>
      <c r="AI67" s="254"/>
      <c r="AJ67" s="254"/>
      <c r="AK67" s="254"/>
      <c r="AL67" s="270">
        <f t="shared" si="29"/>
        <v>0</v>
      </c>
      <c r="AM67" s="239"/>
      <c r="AN67" s="253"/>
      <c r="AO67" s="254"/>
      <c r="AP67" s="254"/>
      <c r="AQ67" s="254"/>
      <c r="AR67" s="254"/>
      <c r="AS67" s="270">
        <f t="shared" si="30"/>
        <v>0</v>
      </c>
      <c r="AT67" s="240"/>
      <c r="AU67" s="253"/>
      <c r="AV67" s="254"/>
      <c r="AW67" s="254"/>
      <c r="AX67" s="254"/>
      <c r="AY67" s="254"/>
      <c r="AZ67" s="270">
        <f t="shared" si="31"/>
        <v>0</v>
      </c>
      <c r="BA67" s="241"/>
      <c r="BB67" s="253"/>
      <c r="BC67" s="254"/>
      <c r="BD67" s="254"/>
      <c r="BE67" s="254"/>
      <c r="BF67" s="254"/>
      <c r="BG67" s="270">
        <f t="shared" si="32"/>
        <v>0</v>
      </c>
      <c r="BH67" s="241"/>
      <c r="BI67" s="253"/>
      <c r="BJ67" s="254"/>
      <c r="BK67" s="254"/>
      <c r="BL67" s="254"/>
      <c r="BM67" s="254"/>
      <c r="BN67" s="270">
        <f t="shared" si="33"/>
        <v>0</v>
      </c>
      <c r="BO67" s="240"/>
      <c r="BP67" s="253"/>
      <c r="BQ67" s="254"/>
      <c r="BR67" s="254"/>
      <c r="BS67" s="254"/>
      <c r="BT67" s="254"/>
      <c r="BU67" s="270">
        <f t="shared" si="34"/>
        <v>0</v>
      </c>
      <c r="BV67" s="240"/>
      <c r="BW67" s="253"/>
      <c r="BX67" s="254"/>
      <c r="BY67" s="254"/>
      <c r="BZ67" s="254"/>
      <c r="CA67" s="254"/>
      <c r="CB67" s="270">
        <f t="shared" si="35"/>
        <v>0</v>
      </c>
      <c r="CC67" s="241"/>
      <c r="CD67" s="253"/>
      <c r="CE67" s="254"/>
      <c r="CF67" s="254"/>
      <c r="CG67" s="254"/>
      <c r="CH67" s="254"/>
      <c r="CI67" s="270">
        <f t="shared" si="36"/>
        <v>0</v>
      </c>
      <c r="CJ67" s="240"/>
      <c r="CK67" s="321">
        <f t="shared" si="37"/>
        <v>0</v>
      </c>
      <c r="CL67" s="272">
        <f t="shared" si="38"/>
        <v>0</v>
      </c>
      <c r="CM67" s="272">
        <f t="shared" si="38"/>
        <v>0</v>
      </c>
      <c r="CN67" s="383">
        <f t="array" ref="CN67">_xlfn.IFS(I$23=1,CK67*F$23,I$23=2, SUM(BG67+BN67+BU67+CB67+CI67)*F$23)</f>
        <v>0</v>
      </c>
      <c r="CO67" s="320">
        <f t="shared" si="25"/>
        <v>0</v>
      </c>
    </row>
    <row r="68" spans="1:93" s="238" customFormat="1" ht="14.25" customHeight="1" x14ac:dyDescent="0.2">
      <c r="A68" s="253"/>
      <c r="B68" s="254"/>
      <c r="C68" s="337" t="s">
        <v>229</v>
      </c>
      <c r="D68" s="250"/>
      <c r="E68" s="253"/>
      <c r="F68" s="254"/>
      <c r="G68" s="254"/>
      <c r="H68" s="254"/>
      <c r="I68" s="254"/>
      <c r="J68" s="270">
        <f t="shared" si="28"/>
        <v>0</v>
      </c>
      <c r="K68" s="266"/>
      <c r="L68" s="253"/>
      <c r="M68" s="254"/>
      <c r="N68" s="254"/>
      <c r="O68" s="254"/>
      <c r="P68" s="254"/>
      <c r="Q68" s="270">
        <f t="shared" si="26"/>
        <v>0</v>
      </c>
      <c r="R68" s="239"/>
      <c r="S68" s="253"/>
      <c r="T68" s="254"/>
      <c r="U68" s="254"/>
      <c r="V68" s="254"/>
      <c r="W68" s="254"/>
      <c r="X68" s="270">
        <f t="shared" si="22"/>
        <v>0</v>
      </c>
      <c r="Y68" s="241"/>
      <c r="Z68" s="253"/>
      <c r="AA68" s="254"/>
      <c r="AB68" s="254"/>
      <c r="AC68" s="254"/>
      <c r="AD68" s="254"/>
      <c r="AE68" s="270">
        <f t="shared" si="23"/>
        <v>0</v>
      </c>
      <c r="AF68" s="266"/>
      <c r="AG68" s="253"/>
      <c r="AH68" s="254"/>
      <c r="AI68" s="254"/>
      <c r="AJ68" s="254"/>
      <c r="AK68" s="254"/>
      <c r="AL68" s="270">
        <f t="shared" si="29"/>
        <v>0</v>
      </c>
      <c r="AM68" s="239"/>
      <c r="AN68" s="253"/>
      <c r="AO68" s="254"/>
      <c r="AP68" s="254"/>
      <c r="AQ68" s="254"/>
      <c r="AR68" s="254"/>
      <c r="AS68" s="270">
        <f t="shared" si="30"/>
        <v>0</v>
      </c>
      <c r="AT68" s="240"/>
      <c r="AU68" s="253"/>
      <c r="AV68" s="254"/>
      <c r="AW68" s="254"/>
      <c r="AX68" s="254"/>
      <c r="AY68" s="254"/>
      <c r="AZ68" s="270">
        <f t="shared" si="31"/>
        <v>0</v>
      </c>
      <c r="BA68" s="241"/>
      <c r="BB68" s="253"/>
      <c r="BC68" s="254"/>
      <c r="BD68" s="254"/>
      <c r="BE68" s="254"/>
      <c r="BF68" s="254"/>
      <c r="BG68" s="270">
        <f t="shared" si="32"/>
        <v>0</v>
      </c>
      <c r="BH68" s="241"/>
      <c r="BI68" s="253"/>
      <c r="BJ68" s="254"/>
      <c r="BK68" s="254"/>
      <c r="BL68" s="254"/>
      <c r="BM68" s="254"/>
      <c r="BN68" s="270">
        <f t="shared" si="33"/>
        <v>0</v>
      </c>
      <c r="BO68" s="240"/>
      <c r="BP68" s="253"/>
      <c r="BQ68" s="254"/>
      <c r="BR68" s="254"/>
      <c r="BS68" s="254"/>
      <c r="BT68" s="254"/>
      <c r="BU68" s="270">
        <f t="shared" si="34"/>
        <v>0</v>
      </c>
      <c r="BV68" s="240"/>
      <c r="BW68" s="253"/>
      <c r="BX68" s="254"/>
      <c r="BY68" s="254"/>
      <c r="BZ68" s="254"/>
      <c r="CA68" s="254"/>
      <c r="CB68" s="270">
        <f t="shared" si="35"/>
        <v>0</v>
      </c>
      <c r="CC68" s="241"/>
      <c r="CD68" s="253"/>
      <c r="CE68" s="254"/>
      <c r="CF68" s="254"/>
      <c r="CG68" s="254"/>
      <c r="CH68" s="254"/>
      <c r="CI68" s="270">
        <f t="shared" si="36"/>
        <v>0</v>
      </c>
      <c r="CJ68" s="240"/>
      <c r="CK68" s="321">
        <f t="shared" si="37"/>
        <v>0</v>
      </c>
      <c r="CL68" s="272">
        <f t="shared" si="38"/>
        <v>0</v>
      </c>
      <c r="CM68" s="272">
        <f t="shared" si="38"/>
        <v>0</v>
      </c>
      <c r="CN68" s="383">
        <f t="array" ref="CN68">_xlfn.IFS(I$23=1,CK68*F$23,I$23=2, SUM(BG68+BN68+BU68+CB68+CI68)*F$23)</f>
        <v>0</v>
      </c>
      <c r="CO68" s="320">
        <f t="shared" si="25"/>
        <v>0</v>
      </c>
    </row>
    <row r="69" spans="1:93" s="238" customFormat="1" ht="14.25" customHeight="1" x14ac:dyDescent="0.2">
      <c r="A69" s="253"/>
      <c r="B69" s="254"/>
      <c r="C69" s="337" t="s">
        <v>229</v>
      </c>
      <c r="D69" s="250"/>
      <c r="E69" s="253"/>
      <c r="F69" s="254"/>
      <c r="G69" s="254"/>
      <c r="H69" s="254"/>
      <c r="I69" s="254"/>
      <c r="J69" s="270">
        <f t="shared" si="28"/>
        <v>0</v>
      </c>
      <c r="K69" s="266"/>
      <c r="L69" s="253"/>
      <c r="M69" s="254"/>
      <c r="N69" s="254"/>
      <c r="O69" s="254"/>
      <c r="P69" s="254"/>
      <c r="Q69" s="270">
        <f t="shared" si="26"/>
        <v>0</v>
      </c>
      <c r="R69" s="239"/>
      <c r="S69" s="253"/>
      <c r="T69" s="254"/>
      <c r="U69" s="254"/>
      <c r="V69" s="254"/>
      <c r="W69" s="254"/>
      <c r="X69" s="270">
        <f t="shared" si="22"/>
        <v>0</v>
      </c>
      <c r="Y69" s="241"/>
      <c r="Z69" s="253"/>
      <c r="AA69" s="254"/>
      <c r="AB69" s="254"/>
      <c r="AC69" s="254"/>
      <c r="AD69" s="254"/>
      <c r="AE69" s="270">
        <f t="shared" si="23"/>
        <v>0</v>
      </c>
      <c r="AF69" s="266"/>
      <c r="AG69" s="253"/>
      <c r="AH69" s="254"/>
      <c r="AI69" s="254"/>
      <c r="AJ69" s="254"/>
      <c r="AK69" s="254"/>
      <c r="AL69" s="270">
        <f t="shared" si="29"/>
        <v>0</v>
      </c>
      <c r="AM69" s="239"/>
      <c r="AN69" s="253"/>
      <c r="AO69" s="254"/>
      <c r="AP69" s="254"/>
      <c r="AQ69" s="254"/>
      <c r="AR69" s="254"/>
      <c r="AS69" s="270">
        <f t="shared" si="30"/>
        <v>0</v>
      </c>
      <c r="AT69" s="240"/>
      <c r="AU69" s="253"/>
      <c r="AV69" s="254"/>
      <c r="AW69" s="254"/>
      <c r="AX69" s="254"/>
      <c r="AY69" s="254"/>
      <c r="AZ69" s="270">
        <f t="shared" si="31"/>
        <v>0</v>
      </c>
      <c r="BA69" s="241"/>
      <c r="BB69" s="253"/>
      <c r="BC69" s="254"/>
      <c r="BD69" s="254"/>
      <c r="BE69" s="254"/>
      <c r="BF69" s="254"/>
      <c r="BG69" s="270">
        <f t="shared" si="32"/>
        <v>0</v>
      </c>
      <c r="BH69" s="241"/>
      <c r="BI69" s="253"/>
      <c r="BJ69" s="254"/>
      <c r="BK69" s="254"/>
      <c r="BL69" s="254"/>
      <c r="BM69" s="254"/>
      <c r="BN69" s="270">
        <f t="shared" si="33"/>
        <v>0</v>
      </c>
      <c r="BO69" s="240"/>
      <c r="BP69" s="253"/>
      <c r="BQ69" s="254"/>
      <c r="BR69" s="254"/>
      <c r="BS69" s="254"/>
      <c r="BT69" s="254"/>
      <c r="BU69" s="270">
        <f t="shared" si="34"/>
        <v>0</v>
      </c>
      <c r="BV69" s="240"/>
      <c r="BW69" s="253"/>
      <c r="BX69" s="254"/>
      <c r="BY69" s="254"/>
      <c r="BZ69" s="254"/>
      <c r="CA69" s="254"/>
      <c r="CB69" s="270">
        <f t="shared" si="35"/>
        <v>0</v>
      </c>
      <c r="CC69" s="241"/>
      <c r="CD69" s="253"/>
      <c r="CE69" s="254"/>
      <c r="CF69" s="254"/>
      <c r="CG69" s="254"/>
      <c r="CH69" s="254"/>
      <c r="CI69" s="270">
        <f t="shared" si="36"/>
        <v>0</v>
      </c>
      <c r="CJ69" s="240"/>
      <c r="CK69" s="321">
        <f t="shared" si="37"/>
        <v>0</v>
      </c>
      <c r="CL69" s="272">
        <f t="shared" si="38"/>
        <v>0</v>
      </c>
      <c r="CM69" s="272">
        <f t="shared" si="38"/>
        <v>0</v>
      </c>
      <c r="CN69" s="383">
        <f t="array" ref="CN69">_xlfn.IFS(I$23=1,CK69*F$23,I$23=2, SUM(BG69+BN69+BU69+CB69+CI69)*F$23)</f>
        <v>0</v>
      </c>
      <c r="CO69" s="320">
        <f t="shared" si="25"/>
        <v>0</v>
      </c>
    </row>
    <row r="70" spans="1:93" s="238" customFormat="1" ht="14.25" customHeight="1" x14ac:dyDescent="0.2">
      <c r="A70" s="253"/>
      <c r="B70" s="254"/>
      <c r="C70" s="337" t="s">
        <v>229</v>
      </c>
      <c r="D70" s="250"/>
      <c r="E70" s="253"/>
      <c r="F70" s="254"/>
      <c r="G70" s="254"/>
      <c r="H70" s="254"/>
      <c r="I70" s="254"/>
      <c r="J70" s="270">
        <f t="shared" si="28"/>
        <v>0</v>
      </c>
      <c r="K70" s="266"/>
      <c r="L70" s="253"/>
      <c r="M70" s="254"/>
      <c r="N70" s="254"/>
      <c r="O70" s="254"/>
      <c r="P70" s="254"/>
      <c r="Q70" s="270">
        <f t="shared" si="26"/>
        <v>0</v>
      </c>
      <c r="R70" s="239"/>
      <c r="S70" s="253"/>
      <c r="T70" s="254"/>
      <c r="U70" s="254"/>
      <c r="V70" s="254"/>
      <c r="W70" s="254"/>
      <c r="X70" s="270">
        <f t="shared" si="22"/>
        <v>0</v>
      </c>
      <c r="Y70" s="241"/>
      <c r="Z70" s="253"/>
      <c r="AA70" s="254"/>
      <c r="AB70" s="254"/>
      <c r="AC70" s="254"/>
      <c r="AD70" s="254"/>
      <c r="AE70" s="270">
        <f t="shared" si="23"/>
        <v>0</v>
      </c>
      <c r="AF70" s="266"/>
      <c r="AG70" s="253"/>
      <c r="AH70" s="254"/>
      <c r="AI70" s="254"/>
      <c r="AJ70" s="254"/>
      <c r="AK70" s="254"/>
      <c r="AL70" s="270">
        <f t="shared" si="29"/>
        <v>0</v>
      </c>
      <c r="AM70" s="239"/>
      <c r="AN70" s="253"/>
      <c r="AO70" s="254"/>
      <c r="AP70" s="254"/>
      <c r="AQ70" s="254"/>
      <c r="AR70" s="254"/>
      <c r="AS70" s="270">
        <f t="shared" si="30"/>
        <v>0</v>
      </c>
      <c r="AT70" s="240"/>
      <c r="AU70" s="253"/>
      <c r="AV70" s="254"/>
      <c r="AW70" s="254"/>
      <c r="AX70" s="254"/>
      <c r="AY70" s="254"/>
      <c r="AZ70" s="270">
        <f t="shared" si="31"/>
        <v>0</v>
      </c>
      <c r="BA70" s="241"/>
      <c r="BB70" s="253"/>
      <c r="BC70" s="254"/>
      <c r="BD70" s="254"/>
      <c r="BE70" s="254"/>
      <c r="BF70" s="254"/>
      <c r="BG70" s="270">
        <f t="shared" si="32"/>
        <v>0</v>
      </c>
      <c r="BH70" s="241"/>
      <c r="BI70" s="253"/>
      <c r="BJ70" s="254"/>
      <c r="BK70" s="254"/>
      <c r="BL70" s="254"/>
      <c r="BM70" s="254"/>
      <c r="BN70" s="270">
        <f t="shared" si="33"/>
        <v>0</v>
      </c>
      <c r="BO70" s="240"/>
      <c r="BP70" s="253"/>
      <c r="BQ70" s="254"/>
      <c r="BR70" s="254"/>
      <c r="BS70" s="254"/>
      <c r="BT70" s="254"/>
      <c r="BU70" s="270">
        <f t="shared" si="34"/>
        <v>0</v>
      </c>
      <c r="BV70" s="240"/>
      <c r="BW70" s="253"/>
      <c r="BX70" s="254"/>
      <c r="BY70" s="254"/>
      <c r="BZ70" s="254"/>
      <c r="CA70" s="254"/>
      <c r="CB70" s="270">
        <f t="shared" si="35"/>
        <v>0</v>
      </c>
      <c r="CC70" s="241"/>
      <c r="CD70" s="253"/>
      <c r="CE70" s="254"/>
      <c r="CF70" s="254"/>
      <c r="CG70" s="254"/>
      <c r="CH70" s="254"/>
      <c r="CI70" s="270">
        <f t="shared" si="36"/>
        <v>0</v>
      </c>
      <c r="CJ70" s="240"/>
      <c r="CK70" s="321">
        <f t="shared" si="37"/>
        <v>0</v>
      </c>
      <c r="CL70" s="272">
        <f t="shared" si="38"/>
        <v>0</v>
      </c>
      <c r="CM70" s="272">
        <f t="shared" si="38"/>
        <v>0</v>
      </c>
      <c r="CN70" s="383">
        <f t="array" ref="CN70">_xlfn.IFS(I$23=1,CK70*F$23,I$23=2, SUM(BG70+BN70+BU70+CB70+CI70)*F$23)</f>
        <v>0</v>
      </c>
      <c r="CO70" s="320">
        <f t="shared" si="25"/>
        <v>0</v>
      </c>
    </row>
    <row r="71" spans="1:93" s="238" customFormat="1" ht="14.25" customHeight="1" x14ac:dyDescent="0.2">
      <c r="A71" s="253"/>
      <c r="B71" s="254"/>
      <c r="C71" s="337" t="s">
        <v>229</v>
      </c>
      <c r="D71" s="250"/>
      <c r="E71" s="253"/>
      <c r="F71" s="254"/>
      <c r="G71" s="254"/>
      <c r="H71" s="254"/>
      <c r="I71" s="254"/>
      <c r="J71" s="270">
        <f t="shared" si="28"/>
        <v>0</v>
      </c>
      <c r="K71" s="266"/>
      <c r="L71" s="253"/>
      <c r="M71" s="254"/>
      <c r="N71" s="254"/>
      <c r="O71" s="254"/>
      <c r="P71" s="254"/>
      <c r="Q71" s="270">
        <f t="shared" si="26"/>
        <v>0</v>
      </c>
      <c r="R71" s="239"/>
      <c r="S71" s="253"/>
      <c r="T71" s="254"/>
      <c r="U71" s="254"/>
      <c r="V71" s="254"/>
      <c r="W71" s="254"/>
      <c r="X71" s="270">
        <f t="shared" si="22"/>
        <v>0</v>
      </c>
      <c r="Y71" s="241"/>
      <c r="Z71" s="253"/>
      <c r="AA71" s="254"/>
      <c r="AB71" s="254"/>
      <c r="AC71" s="254"/>
      <c r="AD71" s="254"/>
      <c r="AE71" s="270">
        <f t="shared" si="23"/>
        <v>0</v>
      </c>
      <c r="AF71" s="266"/>
      <c r="AG71" s="253"/>
      <c r="AH71" s="254"/>
      <c r="AI71" s="254"/>
      <c r="AJ71" s="254"/>
      <c r="AK71" s="254"/>
      <c r="AL71" s="270">
        <f t="shared" si="29"/>
        <v>0</v>
      </c>
      <c r="AM71" s="239"/>
      <c r="AN71" s="253"/>
      <c r="AO71" s="254"/>
      <c r="AP71" s="254"/>
      <c r="AQ71" s="254"/>
      <c r="AR71" s="254"/>
      <c r="AS71" s="270">
        <f t="shared" si="30"/>
        <v>0</v>
      </c>
      <c r="AT71" s="240"/>
      <c r="AU71" s="253"/>
      <c r="AV71" s="254"/>
      <c r="AW71" s="254"/>
      <c r="AX71" s="254"/>
      <c r="AY71" s="254"/>
      <c r="AZ71" s="270">
        <f t="shared" si="31"/>
        <v>0</v>
      </c>
      <c r="BA71" s="241"/>
      <c r="BB71" s="253"/>
      <c r="BC71" s="254"/>
      <c r="BD71" s="254"/>
      <c r="BE71" s="254"/>
      <c r="BF71" s="254"/>
      <c r="BG71" s="270">
        <f t="shared" si="32"/>
        <v>0</v>
      </c>
      <c r="BH71" s="241"/>
      <c r="BI71" s="253"/>
      <c r="BJ71" s="254"/>
      <c r="BK71" s="254"/>
      <c r="BL71" s="254"/>
      <c r="BM71" s="254"/>
      <c r="BN71" s="270">
        <f t="shared" si="33"/>
        <v>0</v>
      </c>
      <c r="BO71" s="240"/>
      <c r="BP71" s="253"/>
      <c r="BQ71" s="254"/>
      <c r="BR71" s="254"/>
      <c r="BS71" s="254"/>
      <c r="BT71" s="254"/>
      <c r="BU71" s="270">
        <f t="shared" si="34"/>
        <v>0</v>
      </c>
      <c r="BV71" s="240"/>
      <c r="BW71" s="253"/>
      <c r="BX71" s="254"/>
      <c r="BY71" s="254"/>
      <c r="BZ71" s="254"/>
      <c r="CA71" s="254"/>
      <c r="CB71" s="270">
        <f t="shared" si="35"/>
        <v>0</v>
      </c>
      <c r="CC71" s="241"/>
      <c r="CD71" s="253"/>
      <c r="CE71" s="254"/>
      <c r="CF71" s="254"/>
      <c r="CG71" s="254"/>
      <c r="CH71" s="254"/>
      <c r="CI71" s="270">
        <f t="shared" si="36"/>
        <v>0</v>
      </c>
      <c r="CJ71" s="240"/>
      <c r="CK71" s="321">
        <f t="shared" si="37"/>
        <v>0</v>
      </c>
      <c r="CL71" s="272">
        <f t="shared" si="38"/>
        <v>0</v>
      </c>
      <c r="CM71" s="272">
        <f t="shared" si="38"/>
        <v>0</v>
      </c>
      <c r="CN71" s="383">
        <f t="array" ref="CN71">_xlfn.IFS(I$23=1,CK71*F$23,I$23=2, SUM(BG71+BN71+BU71+CB71+CI71)*F$23)</f>
        <v>0</v>
      </c>
      <c r="CO71" s="320">
        <f t="shared" si="25"/>
        <v>0</v>
      </c>
    </row>
    <row r="72" spans="1:93" s="238" customFormat="1" ht="14.25" customHeight="1" x14ac:dyDescent="0.2">
      <c r="A72" s="253"/>
      <c r="B72" s="254"/>
      <c r="C72" s="337" t="s">
        <v>229</v>
      </c>
      <c r="D72" s="250"/>
      <c r="E72" s="253"/>
      <c r="F72" s="254"/>
      <c r="G72" s="254"/>
      <c r="H72" s="254"/>
      <c r="I72" s="254"/>
      <c r="J72" s="270">
        <f t="shared" si="28"/>
        <v>0</v>
      </c>
      <c r="K72" s="266"/>
      <c r="L72" s="253"/>
      <c r="M72" s="254"/>
      <c r="N72" s="254"/>
      <c r="O72" s="254"/>
      <c r="P72" s="254"/>
      <c r="Q72" s="270">
        <f t="shared" si="26"/>
        <v>0</v>
      </c>
      <c r="R72" s="239"/>
      <c r="S72" s="253"/>
      <c r="T72" s="254"/>
      <c r="U72" s="254"/>
      <c r="V72" s="254"/>
      <c r="W72" s="254"/>
      <c r="X72" s="270">
        <f t="shared" si="22"/>
        <v>0</v>
      </c>
      <c r="Y72" s="241"/>
      <c r="Z72" s="253"/>
      <c r="AA72" s="254"/>
      <c r="AB72" s="254"/>
      <c r="AC72" s="254"/>
      <c r="AD72" s="254"/>
      <c r="AE72" s="270">
        <f t="shared" si="23"/>
        <v>0</v>
      </c>
      <c r="AF72" s="266"/>
      <c r="AG72" s="253"/>
      <c r="AH72" s="254"/>
      <c r="AI72" s="254"/>
      <c r="AJ72" s="254"/>
      <c r="AK72" s="254"/>
      <c r="AL72" s="270">
        <f t="shared" si="29"/>
        <v>0</v>
      </c>
      <c r="AM72" s="239"/>
      <c r="AN72" s="253"/>
      <c r="AO72" s="254"/>
      <c r="AP72" s="254"/>
      <c r="AQ72" s="254"/>
      <c r="AR72" s="254"/>
      <c r="AS72" s="270">
        <f t="shared" si="30"/>
        <v>0</v>
      </c>
      <c r="AT72" s="240"/>
      <c r="AU72" s="253"/>
      <c r="AV72" s="254"/>
      <c r="AW72" s="254"/>
      <c r="AX72" s="254"/>
      <c r="AY72" s="254"/>
      <c r="AZ72" s="270">
        <f t="shared" si="31"/>
        <v>0</v>
      </c>
      <c r="BA72" s="241"/>
      <c r="BB72" s="253"/>
      <c r="BC72" s="254"/>
      <c r="BD72" s="254"/>
      <c r="BE72" s="254"/>
      <c r="BF72" s="254"/>
      <c r="BG72" s="270">
        <f t="shared" si="32"/>
        <v>0</v>
      </c>
      <c r="BH72" s="241"/>
      <c r="BI72" s="253"/>
      <c r="BJ72" s="254"/>
      <c r="BK72" s="254"/>
      <c r="BL72" s="254"/>
      <c r="BM72" s="254"/>
      <c r="BN72" s="270">
        <f t="shared" si="33"/>
        <v>0</v>
      </c>
      <c r="BO72" s="240"/>
      <c r="BP72" s="253"/>
      <c r="BQ72" s="254"/>
      <c r="BR72" s="254"/>
      <c r="BS72" s="254"/>
      <c r="BT72" s="254"/>
      <c r="BU72" s="270">
        <f t="shared" si="34"/>
        <v>0</v>
      </c>
      <c r="BV72" s="240"/>
      <c r="BW72" s="253"/>
      <c r="BX72" s="254"/>
      <c r="BY72" s="254"/>
      <c r="BZ72" s="254"/>
      <c r="CA72" s="254"/>
      <c r="CB72" s="270">
        <f t="shared" si="35"/>
        <v>0</v>
      </c>
      <c r="CC72" s="241"/>
      <c r="CD72" s="253"/>
      <c r="CE72" s="254"/>
      <c r="CF72" s="254"/>
      <c r="CG72" s="254"/>
      <c r="CH72" s="254"/>
      <c r="CI72" s="270">
        <f t="shared" si="36"/>
        <v>0</v>
      </c>
      <c r="CJ72" s="240"/>
      <c r="CK72" s="321">
        <f t="shared" si="37"/>
        <v>0</v>
      </c>
      <c r="CL72" s="272">
        <f t="shared" si="38"/>
        <v>0</v>
      </c>
      <c r="CM72" s="272">
        <f t="shared" si="38"/>
        <v>0</v>
      </c>
      <c r="CN72" s="383">
        <f t="array" ref="CN72">_xlfn.IFS(I$23=1,CK72*F$23,I$23=2, SUM(BG72+BN72+BU72+CB72+CI72)*F$23)</f>
        <v>0</v>
      </c>
      <c r="CO72" s="320">
        <f t="shared" si="25"/>
        <v>0</v>
      </c>
    </row>
    <row r="73" spans="1:93" s="238" customFormat="1" ht="14.25" customHeight="1" x14ac:dyDescent="0.2">
      <c r="A73" s="253"/>
      <c r="B73" s="254"/>
      <c r="C73" s="337" t="s">
        <v>229</v>
      </c>
      <c r="D73" s="250"/>
      <c r="E73" s="253"/>
      <c r="F73" s="254"/>
      <c r="G73" s="254"/>
      <c r="H73" s="254"/>
      <c r="I73" s="254"/>
      <c r="J73" s="270">
        <f t="shared" si="28"/>
        <v>0</v>
      </c>
      <c r="K73" s="266"/>
      <c r="L73" s="253"/>
      <c r="M73" s="254"/>
      <c r="N73" s="254"/>
      <c r="O73" s="254"/>
      <c r="P73" s="254"/>
      <c r="Q73" s="270">
        <f t="shared" si="26"/>
        <v>0</v>
      </c>
      <c r="R73" s="239"/>
      <c r="S73" s="253"/>
      <c r="T73" s="254"/>
      <c r="U73" s="254"/>
      <c r="V73" s="254"/>
      <c r="W73" s="254"/>
      <c r="X73" s="270">
        <f t="shared" si="22"/>
        <v>0</v>
      </c>
      <c r="Y73" s="241"/>
      <c r="Z73" s="253"/>
      <c r="AA73" s="254"/>
      <c r="AB73" s="254"/>
      <c r="AC73" s="254"/>
      <c r="AD73" s="254"/>
      <c r="AE73" s="270">
        <f t="shared" si="23"/>
        <v>0</v>
      </c>
      <c r="AF73" s="266"/>
      <c r="AG73" s="253"/>
      <c r="AH73" s="254"/>
      <c r="AI73" s="254"/>
      <c r="AJ73" s="254"/>
      <c r="AK73" s="254"/>
      <c r="AL73" s="270">
        <f t="shared" si="29"/>
        <v>0</v>
      </c>
      <c r="AM73" s="239"/>
      <c r="AN73" s="253"/>
      <c r="AO73" s="254"/>
      <c r="AP73" s="254"/>
      <c r="AQ73" s="254"/>
      <c r="AR73" s="254"/>
      <c r="AS73" s="270">
        <f t="shared" si="30"/>
        <v>0</v>
      </c>
      <c r="AT73" s="240"/>
      <c r="AU73" s="253"/>
      <c r="AV73" s="254"/>
      <c r="AW73" s="254"/>
      <c r="AX73" s="254"/>
      <c r="AY73" s="254"/>
      <c r="AZ73" s="270">
        <f t="shared" si="31"/>
        <v>0</v>
      </c>
      <c r="BA73" s="241"/>
      <c r="BB73" s="253"/>
      <c r="BC73" s="254"/>
      <c r="BD73" s="254"/>
      <c r="BE73" s="254"/>
      <c r="BF73" s="254"/>
      <c r="BG73" s="270">
        <f t="shared" si="32"/>
        <v>0</v>
      </c>
      <c r="BH73" s="241"/>
      <c r="BI73" s="253"/>
      <c r="BJ73" s="254"/>
      <c r="BK73" s="254"/>
      <c r="BL73" s="254"/>
      <c r="BM73" s="254"/>
      <c r="BN73" s="270">
        <f t="shared" si="33"/>
        <v>0</v>
      </c>
      <c r="BO73" s="240"/>
      <c r="BP73" s="253"/>
      <c r="BQ73" s="254"/>
      <c r="BR73" s="254"/>
      <c r="BS73" s="254"/>
      <c r="BT73" s="254"/>
      <c r="BU73" s="270">
        <f t="shared" si="34"/>
        <v>0</v>
      </c>
      <c r="BV73" s="240"/>
      <c r="BW73" s="253"/>
      <c r="BX73" s="254"/>
      <c r="BY73" s="254"/>
      <c r="BZ73" s="254"/>
      <c r="CA73" s="254"/>
      <c r="CB73" s="270">
        <f t="shared" si="35"/>
        <v>0</v>
      </c>
      <c r="CC73" s="241"/>
      <c r="CD73" s="253"/>
      <c r="CE73" s="254"/>
      <c r="CF73" s="254"/>
      <c r="CG73" s="254"/>
      <c r="CH73" s="254"/>
      <c r="CI73" s="270">
        <f t="shared" si="36"/>
        <v>0</v>
      </c>
      <c r="CJ73" s="240"/>
      <c r="CK73" s="321">
        <f t="shared" si="37"/>
        <v>0</v>
      </c>
      <c r="CL73" s="272">
        <f t="shared" si="38"/>
        <v>0</v>
      </c>
      <c r="CM73" s="272">
        <f t="shared" si="38"/>
        <v>0</v>
      </c>
      <c r="CN73" s="383">
        <f t="array" ref="CN73">_xlfn.IFS(I$23=1,CK73*F$23,I$23=2, SUM(BG73+BN73+BU73+CB73+CI73)*F$23)</f>
        <v>0</v>
      </c>
      <c r="CO73" s="320">
        <f t="shared" si="25"/>
        <v>0</v>
      </c>
    </row>
    <row r="74" spans="1:93" s="238" customFormat="1" ht="14.25" customHeight="1" x14ac:dyDescent="0.2">
      <c r="A74" s="253"/>
      <c r="B74" s="254"/>
      <c r="C74" s="337" t="s">
        <v>229</v>
      </c>
      <c r="D74" s="250"/>
      <c r="E74" s="253"/>
      <c r="F74" s="254"/>
      <c r="G74" s="254"/>
      <c r="H74" s="254"/>
      <c r="I74" s="254"/>
      <c r="J74" s="270">
        <f t="shared" si="28"/>
        <v>0</v>
      </c>
      <c r="K74" s="266"/>
      <c r="L74" s="253"/>
      <c r="M74" s="254"/>
      <c r="N74" s="254"/>
      <c r="O74" s="254"/>
      <c r="P74" s="254"/>
      <c r="Q74" s="270">
        <f t="shared" si="26"/>
        <v>0</v>
      </c>
      <c r="R74" s="239"/>
      <c r="S74" s="253"/>
      <c r="T74" s="254"/>
      <c r="U74" s="254"/>
      <c r="V74" s="254"/>
      <c r="W74" s="254"/>
      <c r="X74" s="270">
        <f t="shared" si="22"/>
        <v>0</v>
      </c>
      <c r="Y74" s="241"/>
      <c r="Z74" s="253"/>
      <c r="AA74" s="254"/>
      <c r="AB74" s="254"/>
      <c r="AC74" s="254"/>
      <c r="AD74" s="254"/>
      <c r="AE74" s="270">
        <f t="shared" si="23"/>
        <v>0</v>
      </c>
      <c r="AF74" s="266"/>
      <c r="AG74" s="253"/>
      <c r="AH74" s="254"/>
      <c r="AI74" s="254"/>
      <c r="AJ74" s="254"/>
      <c r="AK74" s="254"/>
      <c r="AL74" s="270">
        <f t="shared" si="29"/>
        <v>0</v>
      </c>
      <c r="AM74" s="239"/>
      <c r="AN74" s="253"/>
      <c r="AO74" s="254"/>
      <c r="AP74" s="254"/>
      <c r="AQ74" s="254"/>
      <c r="AR74" s="254"/>
      <c r="AS74" s="270">
        <f>AN74*AN$28+AO74*AO$28+AP74*AP$28+AQ74*AQ$28+AR74*AR$28</f>
        <v>0</v>
      </c>
      <c r="AT74" s="240"/>
      <c r="AU74" s="253"/>
      <c r="AV74" s="254"/>
      <c r="AW74" s="254"/>
      <c r="AX74" s="254"/>
      <c r="AY74" s="254"/>
      <c r="AZ74" s="270">
        <f t="shared" si="31"/>
        <v>0</v>
      </c>
      <c r="BA74" s="241"/>
      <c r="BB74" s="253"/>
      <c r="BC74" s="254"/>
      <c r="BD74" s="254"/>
      <c r="BE74" s="254"/>
      <c r="BF74" s="254"/>
      <c r="BG74" s="270">
        <f t="shared" si="32"/>
        <v>0</v>
      </c>
      <c r="BH74" s="241"/>
      <c r="BI74" s="253"/>
      <c r="BJ74" s="254"/>
      <c r="BK74" s="254"/>
      <c r="BL74" s="254"/>
      <c r="BM74" s="254"/>
      <c r="BN74" s="270">
        <f t="shared" si="33"/>
        <v>0</v>
      </c>
      <c r="BO74" s="240"/>
      <c r="BP74" s="253"/>
      <c r="BQ74" s="254"/>
      <c r="BR74" s="254"/>
      <c r="BS74" s="254"/>
      <c r="BT74" s="254"/>
      <c r="BU74" s="270">
        <f t="shared" si="34"/>
        <v>0</v>
      </c>
      <c r="BV74" s="240"/>
      <c r="BW74" s="253"/>
      <c r="BX74" s="254"/>
      <c r="BY74" s="254"/>
      <c r="BZ74" s="254"/>
      <c r="CA74" s="254"/>
      <c r="CB74" s="270">
        <f t="shared" si="35"/>
        <v>0</v>
      </c>
      <c r="CC74" s="241"/>
      <c r="CD74" s="253"/>
      <c r="CE74" s="254"/>
      <c r="CF74" s="254"/>
      <c r="CG74" s="254"/>
      <c r="CH74" s="254"/>
      <c r="CI74" s="270">
        <f t="shared" si="36"/>
        <v>0</v>
      </c>
      <c r="CJ74" s="240"/>
      <c r="CK74" s="321">
        <f t="shared" si="37"/>
        <v>0</v>
      </c>
      <c r="CL74" s="272">
        <f t="shared" si="38"/>
        <v>0</v>
      </c>
      <c r="CM74" s="272">
        <f t="shared" si="38"/>
        <v>0</v>
      </c>
      <c r="CN74" s="383">
        <f t="array" ref="CN74">_xlfn.IFS(I$23=1,CK74*F$23,I$23=2, SUM(BG74+BN74+BU74+CB74+CI74)*F$23)</f>
        <v>0</v>
      </c>
      <c r="CO74" s="320">
        <f t="shared" si="25"/>
        <v>0</v>
      </c>
    </row>
    <row r="75" spans="1:93" s="238" customFormat="1" ht="14.25" customHeight="1" x14ac:dyDescent="0.2">
      <c r="A75" s="253"/>
      <c r="B75" s="254"/>
      <c r="C75" s="337" t="s">
        <v>229</v>
      </c>
      <c r="D75" s="250"/>
      <c r="E75" s="253"/>
      <c r="F75" s="254"/>
      <c r="G75" s="254"/>
      <c r="H75" s="254"/>
      <c r="I75" s="254"/>
      <c r="J75" s="270">
        <f t="shared" si="28"/>
        <v>0</v>
      </c>
      <c r="K75" s="266"/>
      <c r="L75" s="253"/>
      <c r="M75" s="254"/>
      <c r="N75" s="254"/>
      <c r="O75" s="254"/>
      <c r="P75" s="254"/>
      <c r="Q75" s="270">
        <f t="shared" si="26"/>
        <v>0</v>
      </c>
      <c r="R75" s="239"/>
      <c r="S75" s="253"/>
      <c r="T75" s="254"/>
      <c r="U75" s="254"/>
      <c r="V75" s="254"/>
      <c r="W75" s="254"/>
      <c r="X75" s="270">
        <f t="shared" si="22"/>
        <v>0</v>
      </c>
      <c r="Y75" s="241"/>
      <c r="Z75" s="253"/>
      <c r="AA75" s="254"/>
      <c r="AB75" s="254"/>
      <c r="AC75" s="254"/>
      <c r="AD75" s="254"/>
      <c r="AE75" s="270">
        <f t="shared" si="23"/>
        <v>0</v>
      </c>
      <c r="AF75" s="266"/>
      <c r="AG75" s="253"/>
      <c r="AH75" s="254"/>
      <c r="AI75" s="254"/>
      <c r="AJ75" s="254"/>
      <c r="AK75" s="254"/>
      <c r="AL75" s="270">
        <f t="shared" si="29"/>
        <v>0</v>
      </c>
      <c r="AM75" s="239"/>
      <c r="AN75" s="253"/>
      <c r="AO75" s="254"/>
      <c r="AP75" s="254"/>
      <c r="AQ75" s="254"/>
      <c r="AR75" s="254"/>
      <c r="AS75" s="270">
        <f t="shared" si="30"/>
        <v>0</v>
      </c>
      <c r="AT75" s="240"/>
      <c r="AU75" s="253"/>
      <c r="AV75" s="254"/>
      <c r="AW75" s="254"/>
      <c r="AX75" s="254"/>
      <c r="AY75" s="254"/>
      <c r="AZ75" s="270">
        <f t="shared" si="31"/>
        <v>0</v>
      </c>
      <c r="BA75" s="241"/>
      <c r="BB75" s="253"/>
      <c r="BC75" s="254"/>
      <c r="BD75" s="254"/>
      <c r="BE75" s="254"/>
      <c r="BF75" s="254"/>
      <c r="BG75" s="270">
        <f t="shared" si="32"/>
        <v>0</v>
      </c>
      <c r="BH75" s="241"/>
      <c r="BI75" s="253"/>
      <c r="BJ75" s="254"/>
      <c r="BK75" s="254"/>
      <c r="BL75" s="254"/>
      <c r="BM75" s="254"/>
      <c r="BN75" s="270">
        <f t="shared" si="33"/>
        <v>0</v>
      </c>
      <c r="BO75" s="240"/>
      <c r="BP75" s="253"/>
      <c r="BQ75" s="254"/>
      <c r="BR75" s="254"/>
      <c r="BS75" s="254"/>
      <c r="BT75" s="254"/>
      <c r="BU75" s="270">
        <f t="shared" si="34"/>
        <v>0</v>
      </c>
      <c r="BV75" s="240"/>
      <c r="BW75" s="253"/>
      <c r="BX75" s="254"/>
      <c r="BY75" s="254"/>
      <c r="BZ75" s="254"/>
      <c r="CA75" s="254"/>
      <c r="CB75" s="270">
        <f t="shared" si="35"/>
        <v>0</v>
      </c>
      <c r="CC75" s="241"/>
      <c r="CD75" s="253"/>
      <c r="CE75" s="254"/>
      <c r="CF75" s="254"/>
      <c r="CG75" s="254"/>
      <c r="CH75" s="254"/>
      <c r="CI75" s="270">
        <f t="shared" si="36"/>
        <v>0</v>
      </c>
      <c r="CJ75" s="240"/>
      <c r="CK75" s="321">
        <f t="shared" si="37"/>
        <v>0</v>
      </c>
      <c r="CL75" s="272">
        <f t="shared" si="38"/>
        <v>0</v>
      </c>
      <c r="CM75" s="272">
        <f t="shared" si="38"/>
        <v>0</v>
      </c>
      <c r="CN75" s="383">
        <f t="array" ref="CN75">_xlfn.IFS(I$23=1,CK75*F$23,I$23=2, SUM(BG75+BN75+BU75+CB75+CI75)*F$23)</f>
        <v>0</v>
      </c>
      <c r="CO75" s="320">
        <f t="shared" si="25"/>
        <v>0</v>
      </c>
    </row>
    <row r="76" spans="1:93" s="238" customFormat="1" ht="14.25" customHeight="1" x14ac:dyDescent="0.2">
      <c r="A76" s="253"/>
      <c r="B76" s="254"/>
      <c r="C76" s="337" t="s">
        <v>229</v>
      </c>
      <c r="D76" s="250"/>
      <c r="E76" s="253"/>
      <c r="F76" s="254"/>
      <c r="G76" s="254"/>
      <c r="H76" s="254"/>
      <c r="I76" s="254"/>
      <c r="J76" s="270">
        <f t="shared" si="28"/>
        <v>0</v>
      </c>
      <c r="K76" s="266"/>
      <c r="L76" s="253"/>
      <c r="M76" s="254"/>
      <c r="N76" s="254"/>
      <c r="O76" s="254"/>
      <c r="P76" s="254"/>
      <c r="Q76" s="270">
        <f t="shared" si="26"/>
        <v>0</v>
      </c>
      <c r="R76" s="239"/>
      <c r="S76" s="253"/>
      <c r="T76" s="254"/>
      <c r="U76" s="254"/>
      <c r="V76" s="254"/>
      <c r="W76" s="254"/>
      <c r="X76" s="270">
        <f t="shared" si="22"/>
        <v>0</v>
      </c>
      <c r="Y76" s="241"/>
      <c r="Z76" s="253"/>
      <c r="AA76" s="254"/>
      <c r="AB76" s="254"/>
      <c r="AC76" s="254"/>
      <c r="AD76" s="254"/>
      <c r="AE76" s="270">
        <f t="shared" si="23"/>
        <v>0</v>
      </c>
      <c r="AF76" s="266"/>
      <c r="AG76" s="253"/>
      <c r="AH76" s="254"/>
      <c r="AI76" s="254"/>
      <c r="AJ76" s="254"/>
      <c r="AK76" s="254"/>
      <c r="AL76" s="270">
        <f t="shared" si="29"/>
        <v>0</v>
      </c>
      <c r="AM76" s="239"/>
      <c r="AN76" s="253"/>
      <c r="AO76" s="254"/>
      <c r="AP76" s="254"/>
      <c r="AQ76" s="254"/>
      <c r="AR76" s="254"/>
      <c r="AS76" s="270">
        <f t="shared" si="30"/>
        <v>0</v>
      </c>
      <c r="AT76" s="240"/>
      <c r="AU76" s="253"/>
      <c r="AV76" s="254"/>
      <c r="AW76" s="254"/>
      <c r="AX76" s="254"/>
      <c r="AY76" s="254"/>
      <c r="AZ76" s="270">
        <f t="shared" si="31"/>
        <v>0</v>
      </c>
      <c r="BA76" s="241"/>
      <c r="BB76" s="253"/>
      <c r="BC76" s="254"/>
      <c r="BD76" s="254"/>
      <c r="BE76" s="254"/>
      <c r="BF76" s="254"/>
      <c r="BG76" s="270">
        <f t="shared" si="32"/>
        <v>0</v>
      </c>
      <c r="BH76" s="241"/>
      <c r="BI76" s="253"/>
      <c r="BJ76" s="254"/>
      <c r="BK76" s="254"/>
      <c r="BL76" s="254"/>
      <c r="BM76" s="254"/>
      <c r="BN76" s="270">
        <f t="shared" si="33"/>
        <v>0</v>
      </c>
      <c r="BO76" s="240"/>
      <c r="BP76" s="253"/>
      <c r="BQ76" s="254"/>
      <c r="BR76" s="254"/>
      <c r="BS76" s="254"/>
      <c r="BT76" s="254"/>
      <c r="BU76" s="270">
        <f t="shared" si="34"/>
        <v>0</v>
      </c>
      <c r="BV76" s="240"/>
      <c r="BW76" s="253"/>
      <c r="BX76" s="254"/>
      <c r="BY76" s="254"/>
      <c r="BZ76" s="254"/>
      <c r="CA76" s="254"/>
      <c r="CB76" s="270">
        <f t="shared" si="35"/>
        <v>0</v>
      </c>
      <c r="CC76" s="241"/>
      <c r="CD76" s="253"/>
      <c r="CE76" s="254"/>
      <c r="CF76" s="254"/>
      <c r="CG76" s="254"/>
      <c r="CH76" s="254"/>
      <c r="CI76" s="270">
        <f t="shared" si="36"/>
        <v>0</v>
      </c>
      <c r="CJ76" s="240"/>
      <c r="CK76" s="321">
        <f t="shared" si="37"/>
        <v>0</v>
      </c>
      <c r="CL76" s="272">
        <f t="shared" si="38"/>
        <v>0</v>
      </c>
      <c r="CM76" s="272">
        <f t="shared" si="38"/>
        <v>0</v>
      </c>
      <c r="CN76" s="383">
        <f t="array" ref="CN76">_xlfn.IFS(I$23=1,CK76*F$23,I$23=2, SUM(BG76+BN76+BU76+CB76+CI76)*F$23)</f>
        <v>0</v>
      </c>
      <c r="CO76" s="320">
        <f t="shared" si="25"/>
        <v>0</v>
      </c>
    </row>
    <row r="77" spans="1:93" s="238" customFormat="1" ht="14.25" customHeight="1" x14ac:dyDescent="0.2">
      <c r="A77" s="253"/>
      <c r="B77" s="254"/>
      <c r="C77" s="337" t="s">
        <v>229</v>
      </c>
      <c r="D77" s="250"/>
      <c r="E77" s="253"/>
      <c r="F77" s="254"/>
      <c r="G77" s="254"/>
      <c r="H77" s="254"/>
      <c r="I77" s="254"/>
      <c r="J77" s="270">
        <f t="shared" si="28"/>
        <v>0</v>
      </c>
      <c r="K77" s="266"/>
      <c r="L77" s="253"/>
      <c r="M77" s="254"/>
      <c r="N77" s="254"/>
      <c r="O77" s="254"/>
      <c r="P77" s="254"/>
      <c r="Q77" s="270">
        <f t="shared" si="26"/>
        <v>0</v>
      </c>
      <c r="R77" s="239"/>
      <c r="S77" s="253"/>
      <c r="T77" s="254"/>
      <c r="U77" s="254"/>
      <c r="V77" s="254"/>
      <c r="W77" s="254"/>
      <c r="X77" s="270">
        <f t="shared" si="22"/>
        <v>0</v>
      </c>
      <c r="Y77" s="241"/>
      <c r="Z77" s="253"/>
      <c r="AA77" s="254"/>
      <c r="AB77" s="254"/>
      <c r="AC77" s="254"/>
      <c r="AD77" s="254"/>
      <c r="AE77" s="270">
        <f t="shared" si="23"/>
        <v>0</v>
      </c>
      <c r="AF77" s="266"/>
      <c r="AG77" s="253"/>
      <c r="AH77" s="254"/>
      <c r="AI77" s="254"/>
      <c r="AJ77" s="254"/>
      <c r="AK77" s="254"/>
      <c r="AL77" s="270">
        <f t="shared" si="29"/>
        <v>0</v>
      </c>
      <c r="AM77" s="239"/>
      <c r="AN77" s="253"/>
      <c r="AO77" s="254"/>
      <c r="AP77" s="254"/>
      <c r="AQ77" s="254"/>
      <c r="AR77" s="254"/>
      <c r="AS77" s="270">
        <f t="shared" si="30"/>
        <v>0</v>
      </c>
      <c r="AT77" s="240"/>
      <c r="AU77" s="253"/>
      <c r="AV77" s="254"/>
      <c r="AW77" s="254"/>
      <c r="AX77" s="254"/>
      <c r="AY77" s="254"/>
      <c r="AZ77" s="270">
        <f>AU77*AU$28+AV77*AV$28+AW77*AW$28+AX77*AX$28+AY77*AY$28</f>
        <v>0</v>
      </c>
      <c r="BA77" s="241"/>
      <c r="BB77" s="253"/>
      <c r="BC77" s="254"/>
      <c r="BD77" s="254"/>
      <c r="BE77" s="254"/>
      <c r="BF77" s="254"/>
      <c r="BG77" s="270">
        <f t="shared" si="32"/>
        <v>0</v>
      </c>
      <c r="BH77" s="241"/>
      <c r="BI77" s="253"/>
      <c r="BJ77" s="254"/>
      <c r="BK77" s="254"/>
      <c r="BL77" s="254"/>
      <c r="BM77" s="254"/>
      <c r="BN77" s="270">
        <f t="shared" si="33"/>
        <v>0</v>
      </c>
      <c r="BO77" s="240"/>
      <c r="BP77" s="253"/>
      <c r="BQ77" s="254"/>
      <c r="BR77" s="254"/>
      <c r="BS77" s="254"/>
      <c r="BT77" s="254"/>
      <c r="BU77" s="270">
        <f t="shared" si="34"/>
        <v>0</v>
      </c>
      <c r="BV77" s="240"/>
      <c r="BW77" s="253"/>
      <c r="BX77" s="254"/>
      <c r="BY77" s="254"/>
      <c r="BZ77" s="254"/>
      <c r="CA77" s="254"/>
      <c r="CB77" s="270">
        <f t="shared" si="35"/>
        <v>0</v>
      </c>
      <c r="CC77" s="241"/>
      <c r="CD77" s="253"/>
      <c r="CE77" s="254"/>
      <c r="CF77" s="254"/>
      <c r="CG77" s="254"/>
      <c r="CH77" s="254"/>
      <c r="CI77" s="270">
        <f t="shared" si="36"/>
        <v>0</v>
      </c>
      <c r="CJ77" s="240"/>
      <c r="CK77" s="321">
        <f t="shared" si="37"/>
        <v>0</v>
      </c>
      <c r="CL77" s="272">
        <f t="shared" si="38"/>
        <v>0</v>
      </c>
      <c r="CM77" s="272">
        <f t="shared" si="38"/>
        <v>0</v>
      </c>
      <c r="CN77" s="383">
        <f t="array" ref="CN77">_xlfn.IFS(I$23=1,CK77*F$23,I$23=2, SUM(BG77+BN77+BU77+CB77+CI77)*F$23)</f>
        <v>0</v>
      </c>
      <c r="CO77" s="320">
        <f t="shared" si="25"/>
        <v>0</v>
      </c>
    </row>
    <row r="78" spans="1:93" s="238" customFormat="1" ht="14.25" customHeight="1" x14ac:dyDescent="0.2">
      <c r="A78" s="253"/>
      <c r="B78" s="254"/>
      <c r="C78" s="337" t="s">
        <v>229</v>
      </c>
      <c r="D78" s="250"/>
      <c r="E78" s="253"/>
      <c r="F78" s="254"/>
      <c r="G78" s="254"/>
      <c r="H78" s="254"/>
      <c r="I78" s="254"/>
      <c r="J78" s="270">
        <f t="shared" si="28"/>
        <v>0</v>
      </c>
      <c r="K78" s="266"/>
      <c r="L78" s="253"/>
      <c r="M78" s="254"/>
      <c r="N78" s="254"/>
      <c r="O78" s="254"/>
      <c r="P78" s="254"/>
      <c r="Q78" s="270">
        <f t="shared" si="26"/>
        <v>0</v>
      </c>
      <c r="R78" s="239"/>
      <c r="S78" s="253"/>
      <c r="T78" s="254"/>
      <c r="U78" s="254"/>
      <c r="V78" s="254"/>
      <c r="W78" s="254"/>
      <c r="X78" s="270">
        <f t="shared" si="22"/>
        <v>0</v>
      </c>
      <c r="Y78" s="241"/>
      <c r="Z78" s="253"/>
      <c r="AA78" s="254"/>
      <c r="AB78" s="254"/>
      <c r="AC78" s="254"/>
      <c r="AD78" s="254"/>
      <c r="AE78" s="270">
        <f t="shared" si="23"/>
        <v>0</v>
      </c>
      <c r="AF78" s="266"/>
      <c r="AG78" s="253"/>
      <c r="AH78" s="254"/>
      <c r="AI78" s="254"/>
      <c r="AJ78" s="254"/>
      <c r="AK78" s="254"/>
      <c r="AL78" s="270">
        <f t="shared" si="29"/>
        <v>0</v>
      </c>
      <c r="AM78" s="239"/>
      <c r="AN78" s="253"/>
      <c r="AO78" s="254"/>
      <c r="AP78" s="254"/>
      <c r="AQ78" s="254"/>
      <c r="AR78" s="254"/>
      <c r="AS78" s="270">
        <f t="shared" si="30"/>
        <v>0</v>
      </c>
      <c r="AT78" s="240"/>
      <c r="AU78" s="253"/>
      <c r="AV78" s="254"/>
      <c r="AW78" s="254"/>
      <c r="AX78" s="254"/>
      <c r="AY78" s="254"/>
      <c r="AZ78" s="270">
        <f t="shared" si="31"/>
        <v>0</v>
      </c>
      <c r="BA78" s="241"/>
      <c r="BB78" s="253"/>
      <c r="BC78" s="254"/>
      <c r="BD78" s="254"/>
      <c r="BE78" s="254"/>
      <c r="BF78" s="254"/>
      <c r="BG78" s="270">
        <f t="shared" si="32"/>
        <v>0</v>
      </c>
      <c r="BH78" s="241"/>
      <c r="BI78" s="253"/>
      <c r="BJ78" s="254"/>
      <c r="BK78" s="254"/>
      <c r="BL78" s="254"/>
      <c r="BM78" s="254"/>
      <c r="BN78" s="270">
        <f t="shared" si="33"/>
        <v>0</v>
      </c>
      <c r="BO78" s="240"/>
      <c r="BP78" s="253"/>
      <c r="BQ78" s="254"/>
      <c r="BR78" s="254"/>
      <c r="BS78" s="254"/>
      <c r="BT78" s="254"/>
      <c r="BU78" s="270">
        <f t="shared" si="34"/>
        <v>0</v>
      </c>
      <c r="BV78" s="240"/>
      <c r="BW78" s="253"/>
      <c r="BX78" s="254"/>
      <c r="BY78" s="254"/>
      <c r="BZ78" s="254"/>
      <c r="CA78" s="254"/>
      <c r="CB78" s="270">
        <f t="shared" si="35"/>
        <v>0</v>
      </c>
      <c r="CC78" s="241"/>
      <c r="CD78" s="253"/>
      <c r="CE78" s="254"/>
      <c r="CF78" s="254"/>
      <c r="CG78" s="254"/>
      <c r="CH78" s="254"/>
      <c r="CI78" s="270">
        <f t="shared" si="36"/>
        <v>0</v>
      </c>
      <c r="CJ78" s="240"/>
      <c r="CK78" s="321">
        <f t="shared" si="37"/>
        <v>0</v>
      </c>
      <c r="CL78" s="272">
        <f t="shared" si="38"/>
        <v>0</v>
      </c>
      <c r="CM78" s="272">
        <f t="shared" si="38"/>
        <v>0</v>
      </c>
      <c r="CN78" s="383">
        <f t="array" ref="CN78">_xlfn.IFS(I$23=1,CK78*F$23,I$23=2, SUM(BG78+BN78+BU78+CB78+CI78)*F$23)</f>
        <v>0</v>
      </c>
      <c r="CO78" s="320">
        <f t="shared" si="25"/>
        <v>0</v>
      </c>
    </row>
    <row r="79" spans="1:93" s="238" customFormat="1" ht="14.25" customHeight="1" x14ac:dyDescent="0.2">
      <c r="A79" s="253"/>
      <c r="B79" s="254"/>
      <c r="C79" s="337" t="s">
        <v>229</v>
      </c>
      <c r="D79" s="250"/>
      <c r="E79" s="253"/>
      <c r="F79" s="254"/>
      <c r="G79" s="254"/>
      <c r="H79" s="254"/>
      <c r="I79" s="254"/>
      <c r="J79" s="270">
        <f t="shared" si="28"/>
        <v>0</v>
      </c>
      <c r="K79" s="266"/>
      <c r="L79" s="253"/>
      <c r="M79" s="254"/>
      <c r="N79" s="254"/>
      <c r="O79" s="254"/>
      <c r="P79" s="254"/>
      <c r="Q79" s="270">
        <f t="shared" si="26"/>
        <v>0</v>
      </c>
      <c r="R79" s="239"/>
      <c r="S79" s="253"/>
      <c r="T79" s="254"/>
      <c r="U79" s="254"/>
      <c r="V79" s="254"/>
      <c r="W79" s="254"/>
      <c r="X79" s="270">
        <f t="shared" si="22"/>
        <v>0</v>
      </c>
      <c r="Y79" s="241"/>
      <c r="Z79" s="253"/>
      <c r="AA79" s="254"/>
      <c r="AB79" s="254"/>
      <c r="AC79" s="254"/>
      <c r="AD79" s="254"/>
      <c r="AE79" s="270">
        <f t="shared" si="23"/>
        <v>0</v>
      </c>
      <c r="AF79" s="266"/>
      <c r="AG79" s="253"/>
      <c r="AH79" s="254"/>
      <c r="AI79" s="254"/>
      <c r="AJ79" s="254"/>
      <c r="AK79" s="254"/>
      <c r="AL79" s="270">
        <f t="shared" si="29"/>
        <v>0</v>
      </c>
      <c r="AM79" s="239"/>
      <c r="AN79" s="253"/>
      <c r="AO79" s="254"/>
      <c r="AP79" s="254"/>
      <c r="AQ79" s="254"/>
      <c r="AR79" s="254"/>
      <c r="AS79" s="270">
        <f t="shared" si="30"/>
        <v>0</v>
      </c>
      <c r="AT79" s="240"/>
      <c r="AU79" s="253"/>
      <c r="AV79" s="254"/>
      <c r="AW79" s="254"/>
      <c r="AX79" s="254"/>
      <c r="AY79" s="254"/>
      <c r="AZ79" s="270">
        <f t="shared" si="31"/>
        <v>0</v>
      </c>
      <c r="BA79" s="241"/>
      <c r="BB79" s="253"/>
      <c r="BC79" s="254"/>
      <c r="BD79" s="254"/>
      <c r="BE79" s="254"/>
      <c r="BF79" s="254"/>
      <c r="BG79" s="270">
        <f t="shared" si="32"/>
        <v>0</v>
      </c>
      <c r="BH79" s="241"/>
      <c r="BI79" s="253"/>
      <c r="BJ79" s="254"/>
      <c r="BK79" s="254"/>
      <c r="BL79" s="254"/>
      <c r="BM79" s="254"/>
      <c r="BN79" s="270">
        <f t="shared" si="33"/>
        <v>0</v>
      </c>
      <c r="BO79" s="240"/>
      <c r="BP79" s="253"/>
      <c r="BQ79" s="254"/>
      <c r="BR79" s="254"/>
      <c r="BS79" s="254"/>
      <c r="BT79" s="254"/>
      <c r="BU79" s="270">
        <f t="shared" si="34"/>
        <v>0</v>
      </c>
      <c r="BV79" s="240"/>
      <c r="BW79" s="253"/>
      <c r="BX79" s="254"/>
      <c r="BY79" s="254"/>
      <c r="BZ79" s="254"/>
      <c r="CA79" s="254"/>
      <c r="CB79" s="270">
        <f t="shared" si="35"/>
        <v>0</v>
      </c>
      <c r="CC79" s="241"/>
      <c r="CD79" s="253"/>
      <c r="CE79" s="254"/>
      <c r="CF79" s="254"/>
      <c r="CG79" s="254"/>
      <c r="CH79" s="254"/>
      <c r="CI79" s="270">
        <f t="shared" si="36"/>
        <v>0</v>
      </c>
      <c r="CJ79" s="240"/>
      <c r="CK79" s="321">
        <f t="shared" si="37"/>
        <v>0</v>
      </c>
      <c r="CL79" s="272">
        <f t="shared" si="38"/>
        <v>0</v>
      </c>
      <c r="CM79" s="272">
        <f t="shared" si="38"/>
        <v>0</v>
      </c>
      <c r="CN79" s="383">
        <f t="array" ref="CN79">_xlfn.IFS(I$23=1,CK79*F$23,I$23=2, SUM(BG79+BN79+BU79+CB79+CI79)*F$23)</f>
        <v>0</v>
      </c>
      <c r="CO79" s="320">
        <f t="shared" si="25"/>
        <v>0</v>
      </c>
    </row>
    <row r="80" spans="1:93" s="238" customFormat="1" ht="14.25" customHeight="1" x14ac:dyDescent="0.2">
      <c r="A80" s="253"/>
      <c r="B80" s="254"/>
      <c r="C80" s="337" t="s">
        <v>229</v>
      </c>
      <c r="D80" s="250"/>
      <c r="E80" s="253"/>
      <c r="F80" s="254"/>
      <c r="G80" s="254"/>
      <c r="H80" s="254"/>
      <c r="I80" s="254"/>
      <c r="J80" s="270">
        <f t="shared" si="28"/>
        <v>0</v>
      </c>
      <c r="K80" s="266"/>
      <c r="L80" s="253"/>
      <c r="M80" s="254"/>
      <c r="N80" s="254"/>
      <c r="O80" s="254"/>
      <c r="P80" s="254"/>
      <c r="Q80" s="270">
        <f t="shared" si="26"/>
        <v>0</v>
      </c>
      <c r="R80" s="239"/>
      <c r="S80" s="253"/>
      <c r="T80" s="254"/>
      <c r="U80" s="254"/>
      <c r="V80" s="254"/>
      <c r="W80" s="254"/>
      <c r="X80" s="270">
        <f t="shared" si="22"/>
        <v>0</v>
      </c>
      <c r="Y80" s="241"/>
      <c r="Z80" s="253"/>
      <c r="AA80" s="254"/>
      <c r="AB80" s="254"/>
      <c r="AC80" s="254"/>
      <c r="AD80" s="254"/>
      <c r="AE80" s="270">
        <f t="shared" si="23"/>
        <v>0</v>
      </c>
      <c r="AF80" s="266"/>
      <c r="AG80" s="253"/>
      <c r="AH80" s="254"/>
      <c r="AI80" s="254"/>
      <c r="AJ80" s="254"/>
      <c r="AK80" s="254"/>
      <c r="AL80" s="270">
        <f t="shared" si="29"/>
        <v>0</v>
      </c>
      <c r="AM80" s="239"/>
      <c r="AN80" s="253"/>
      <c r="AO80" s="254"/>
      <c r="AP80" s="254"/>
      <c r="AQ80" s="254"/>
      <c r="AR80" s="254"/>
      <c r="AS80" s="270">
        <f t="shared" si="30"/>
        <v>0</v>
      </c>
      <c r="AT80" s="240"/>
      <c r="AU80" s="253"/>
      <c r="AV80" s="254"/>
      <c r="AW80" s="254"/>
      <c r="AX80" s="254"/>
      <c r="AY80" s="254"/>
      <c r="AZ80" s="270">
        <f t="shared" si="31"/>
        <v>0</v>
      </c>
      <c r="BA80" s="241"/>
      <c r="BB80" s="253"/>
      <c r="BC80" s="254"/>
      <c r="BD80" s="254"/>
      <c r="BE80" s="254"/>
      <c r="BF80" s="254"/>
      <c r="BG80" s="270">
        <f t="shared" si="32"/>
        <v>0</v>
      </c>
      <c r="BH80" s="241"/>
      <c r="BI80" s="253"/>
      <c r="BJ80" s="254"/>
      <c r="BK80" s="254"/>
      <c r="BL80" s="254"/>
      <c r="BM80" s="254"/>
      <c r="BN80" s="270">
        <f t="shared" si="33"/>
        <v>0</v>
      </c>
      <c r="BO80" s="240"/>
      <c r="BP80" s="253"/>
      <c r="BQ80" s="254"/>
      <c r="BR80" s="254"/>
      <c r="BS80" s="254"/>
      <c r="BT80" s="254"/>
      <c r="BU80" s="270">
        <f t="shared" si="34"/>
        <v>0</v>
      </c>
      <c r="BV80" s="240"/>
      <c r="BW80" s="253"/>
      <c r="BX80" s="254"/>
      <c r="BY80" s="254"/>
      <c r="BZ80" s="254"/>
      <c r="CA80" s="254"/>
      <c r="CB80" s="270">
        <f t="shared" si="35"/>
        <v>0</v>
      </c>
      <c r="CC80" s="241"/>
      <c r="CD80" s="253"/>
      <c r="CE80" s="254"/>
      <c r="CF80" s="254"/>
      <c r="CG80" s="254"/>
      <c r="CH80" s="254"/>
      <c r="CI80" s="270">
        <f t="shared" si="36"/>
        <v>0</v>
      </c>
      <c r="CJ80" s="240"/>
      <c r="CK80" s="321">
        <f t="shared" si="37"/>
        <v>0</v>
      </c>
      <c r="CL80" s="272">
        <f t="shared" si="38"/>
        <v>0</v>
      </c>
      <c r="CM80" s="272">
        <f t="shared" si="38"/>
        <v>0</v>
      </c>
      <c r="CN80" s="383">
        <f t="array" ref="CN80">_xlfn.IFS(I$23=1,CK80*F$23,I$23=2, SUM(BG80+BN80+BU80+CB80+CI80)*F$23)</f>
        <v>0</v>
      </c>
      <c r="CO80" s="320">
        <f t="shared" si="25"/>
        <v>0</v>
      </c>
    </row>
    <row r="81" spans="1:96" s="238" customFormat="1" ht="14.25" customHeight="1" x14ac:dyDescent="0.2">
      <c r="A81" s="253"/>
      <c r="B81" s="254"/>
      <c r="C81" s="337" t="s">
        <v>229</v>
      </c>
      <c r="D81" s="250"/>
      <c r="E81" s="253"/>
      <c r="F81" s="254"/>
      <c r="G81" s="254"/>
      <c r="H81" s="254"/>
      <c r="I81" s="254"/>
      <c r="J81" s="270">
        <f t="shared" si="28"/>
        <v>0</v>
      </c>
      <c r="K81" s="266"/>
      <c r="L81" s="253"/>
      <c r="M81" s="254"/>
      <c r="N81" s="254"/>
      <c r="O81" s="254"/>
      <c r="P81" s="254"/>
      <c r="Q81" s="270">
        <f t="shared" si="26"/>
        <v>0</v>
      </c>
      <c r="R81" s="239"/>
      <c r="S81" s="253"/>
      <c r="T81" s="254"/>
      <c r="U81" s="254"/>
      <c r="V81" s="254"/>
      <c r="W81" s="254"/>
      <c r="X81" s="270">
        <f t="shared" si="22"/>
        <v>0</v>
      </c>
      <c r="Y81" s="241"/>
      <c r="Z81" s="253"/>
      <c r="AA81" s="254"/>
      <c r="AB81" s="254"/>
      <c r="AC81" s="254"/>
      <c r="AD81" s="254"/>
      <c r="AE81" s="270">
        <f t="shared" si="23"/>
        <v>0</v>
      </c>
      <c r="AF81" s="266"/>
      <c r="AG81" s="253"/>
      <c r="AH81" s="254"/>
      <c r="AI81" s="254"/>
      <c r="AJ81" s="254"/>
      <c r="AK81" s="254"/>
      <c r="AL81" s="270">
        <f t="shared" si="29"/>
        <v>0</v>
      </c>
      <c r="AM81" s="239"/>
      <c r="AN81" s="253"/>
      <c r="AO81" s="254"/>
      <c r="AP81" s="254"/>
      <c r="AQ81" s="254"/>
      <c r="AR81" s="254"/>
      <c r="AS81" s="270">
        <f t="shared" si="30"/>
        <v>0</v>
      </c>
      <c r="AT81" s="240"/>
      <c r="AU81" s="253"/>
      <c r="AV81" s="254"/>
      <c r="AW81" s="254"/>
      <c r="AX81" s="254"/>
      <c r="AY81" s="254"/>
      <c r="AZ81" s="270">
        <f t="shared" si="31"/>
        <v>0</v>
      </c>
      <c r="BA81" s="241"/>
      <c r="BB81" s="253"/>
      <c r="BC81" s="254"/>
      <c r="BD81" s="254"/>
      <c r="BE81" s="254"/>
      <c r="BF81" s="254"/>
      <c r="BG81" s="270">
        <f t="shared" si="32"/>
        <v>0</v>
      </c>
      <c r="BH81" s="241"/>
      <c r="BI81" s="253"/>
      <c r="BJ81" s="254"/>
      <c r="BK81" s="254"/>
      <c r="BL81" s="254"/>
      <c r="BM81" s="254"/>
      <c r="BN81" s="270">
        <f t="shared" si="33"/>
        <v>0</v>
      </c>
      <c r="BO81" s="240"/>
      <c r="BP81" s="253"/>
      <c r="BQ81" s="254"/>
      <c r="BR81" s="254"/>
      <c r="BS81" s="254"/>
      <c r="BT81" s="254"/>
      <c r="BU81" s="270">
        <f t="shared" si="34"/>
        <v>0</v>
      </c>
      <c r="BV81" s="240"/>
      <c r="BW81" s="253"/>
      <c r="BX81" s="254"/>
      <c r="BY81" s="254"/>
      <c r="BZ81" s="254"/>
      <c r="CA81" s="254"/>
      <c r="CB81" s="270">
        <f t="shared" si="35"/>
        <v>0</v>
      </c>
      <c r="CC81" s="241"/>
      <c r="CD81" s="253"/>
      <c r="CE81" s="254"/>
      <c r="CF81" s="254"/>
      <c r="CG81" s="254"/>
      <c r="CH81" s="254"/>
      <c r="CI81" s="270">
        <f t="shared" si="36"/>
        <v>0</v>
      </c>
      <c r="CJ81" s="240"/>
      <c r="CK81" s="321">
        <f t="shared" si="37"/>
        <v>0</v>
      </c>
      <c r="CL81" s="272">
        <f t="shared" si="38"/>
        <v>0</v>
      </c>
      <c r="CM81" s="272">
        <f t="shared" si="38"/>
        <v>0</v>
      </c>
      <c r="CN81" s="383">
        <f t="array" ref="CN81">_xlfn.IFS(I$23=1,CK81*F$23,I$23=2, SUM(BG81+BN81+BU81+CB81+CI81)*F$23)</f>
        <v>0</v>
      </c>
      <c r="CO81" s="320">
        <f t="shared" si="25"/>
        <v>0</v>
      </c>
    </row>
    <row r="82" spans="1:96" s="238" customFormat="1" ht="14.25" customHeight="1" x14ac:dyDescent="0.2">
      <c r="A82" s="253"/>
      <c r="B82" s="254"/>
      <c r="C82" s="337" t="s">
        <v>229</v>
      </c>
      <c r="D82" s="250"/>
      <c r="E82" s="253"/>
      <c r="F82" s="254"/>
      <c r="G82" s="254"/>
      <c r="H82" s="254"/>
      <c r="I82" s="254"/>
      <c r="J82" s="270">
        <f t="shared" si="28"/>
        <v>0</v>
      </c>
      <c r="K82" s="266"/>
      <c r="L82" s="253"/>
      <c r="M82" s="254"/>
      <c r="N82" s="254"/>
      <c r="O82" s="254"/>
      <c r="P82" s="254"/>
      <c r="Q82" s="270">
        <f t="shared" si="26"/>
        <v>0</v>
      </c>
      <c r="R82" s="239"/>
      <c r="S82" s="253"/>
      <c r="T82" s="254"/>
      <c r="U82" s="254"/>
      <c r="V82" s="254"/>
      <c r="W82" s="254"/>
      <c r="X82" s="270">
        <f t="shared" si="22"/>
        <v>0</v>
      </c>
      <c r="Y82" s="241"/>
      <c r="Z82" s="253"/>
      <c r="AA82" s="254"/>
      <c r="AB82" s="254"/>
      <c r="AC82" s="254"/>
      <c r="AD82" s="254"/>
      <c r="AE82" s="270">
        <f t="shared" si="23"/>
        <v>0</v>
      </c>
      <c r="AF82" s="266"/>
      <c r="AG82" s="253"/>
      <c r="AH82" s="254"/>
      <c r="AI82" s="254"/>
      <c r="AJ82" s="254"/>
      <c r="AK82" s="254"/>
      <c r="AL82" s="270">
        <f t="shared" si="29"/>
        <v>0</v>
      </c>
      <c r="AM82" s="239"/>
      <c r="AN82" s="253"/>
      <c r="AO82" s="254"/>
      <c r="AP82" s="254"/>
      <c r="AQ82" s="254"/>
      <c r="AR82" s="254"/>
      <c r="AS82" s="270">
        <f t="shared" si="30"/>
        <v>0</v>
      </c>
      <c r="AT82" s="240"/>
      <c r="AU82" s="253"/>
      <c r="AV82" s="254"/>
      <c r="AW82" s="254"/>
      <c r="AX82" s="254"/>
      <c r="AY82" s="254"/>
      <c r="AZ82" s="270">
        <f t="shared" si="31"/>
        <v>0</v>
      </c>
      <c r="BA82" s="241"/>
      <c r="BB82" s="253"/>
      <c r="BC82" s="254"/>
      <c r="BD82" s="254"/>
      <c r="BE82" s="254"/>
      <c r="BF82" s="254"/>
      <c r="BG82" s="270">
        <f t="shared" si="32"/>
        <v>0</v>
      </c>
      <c r="BH82" s="241"/>
      <c r="BI82" s="253"/>
      <c r="BJ82" s="254"/>
      <c r="BK82" s="254"/>
      <c r="BL82" s="254"/>
      <c r="BM82" s="254"/>
      <c r="BN82" s="270">
        <f t="shared" si="33"/>
        <v>0</v>
      </c>
      <c r="BO82" s="240"/>
      <c r="BP82" s="253"/>
      <c r="BQ82" s="254"/>
      <c r="BR82" s="254"/>
      <c r="BS82" s="254"/>
      <c r="BT82" s="254"/>
      <c r="BU82" s="270">
        <f t="shared" si="34"/>
        <v>0</v>
      </c>
      <c r="BV82" s="240"/>
      <c r="BW82" s="253"/>
      <c r="BX82" s="254"/>
      <c r="BY82" s="254"/>
      <c r="BZ82" s="254"/>
      <c r="CA82" s="254"/>
      <c r="CB82" s="270">
        <f t="shared" si="35"/>
        <v>0</v>
      </c>
      <c r="CC82" s="241"/>
      <c r="CD82" s="253"/>
      <c r="CE82" s="254"/>
      <c r="CF82" s="254"/>
      <c r="CG82" s="254"/>
      <c r="CH82" s="254"/>
      <c r="CI82" s="270">
        <f t="shared" si="36"/>
        <v>0</v>
      </c>
      <c r="CJ82" s="240"/>
      <c r="CK82" s="321">
        <f t="shared" si="37"/>
        <v>0</v>
      </c>
      <c r="CL82" s="272">
        <f t="shared" si="38"/>
        <v>0</v>
      </c>
      <c r="CM82" s="272">
        <f t="shared" si="38"/>
        <v>0</v>
      </c>
      <c r="CN82" s="383">
        <f t="array" ref="CN82">_xlfn.IFS(I$23=1,CK82*F$23,I$23=2, SUM(BG82+BN82+BU82+CB82+CI82)*F$23)</f>
        <v>0</v>
      </c>
      <c r="CO82" s="320">
        <f t="shared" si="25"/>
        <v>0</v>
      </c>
    </row>
    <row r="83" spans="1:96" s="238" customFormat="1" ht="14.25" customHeight="1" x14ac:dyDescent="0.2">
      <c r="A83" s="253"/>
      <c r="B83" s="254"/>
      <c r="C83" s="337" t="s">
        <v>229</v>
      </c>
      <c r="D83" s="250"/>
      <c r="E83" s="253"/>
      <c r="F83" s="254"/>
      <c r="G83" s="254"/>
      <c r="H83" s="254"/>
      <c r="I83" s="254"/>
      <c r="J83" s="270">
        <f t="shared" si="28"/>
        <v>0</v>
      </c>
      <c r="K83" s="266"/>
      <c r="L83" s="253"/>
      <c r="M83" s="254"/>
      <c r="N83" s="254"/>
      <c r="O83" s="254"/>
      <c r="P83" s="254"/>
      <c r="Q83" s="270">
        <f t="shared" si="26"/>
        <v>0</v>
      </c>
      <c r="R83" s="239"/>
      <c r="S83" s="253"/>
      <c r="T83" s="254"/>
      <c r="U83" s="254"/>
      <c r="V83" s="254"/>
      <c r="W83" s="254"/>
      <c r="X83" s="270">
        <f t="shared" si="22"/>
        <v>0</v>
      </c>
      <c r="Y83" s="241"/>
      <c r="Z83" s="253"/>
      <c r="AA83" s="254"/>
      <c r="AB83" s="254"/>
      <c r="AC83" s="254"/>
      <c r="AD83" s="254"/>
      <c r="AE83" s="270">
        <f t="shared" si="23"/>
        <v>0</v>
      </c>
      <c r="AF83" s="266"/>
      <c r="AG83" s="253"/>
      <c r="AH83" s="254"/>
      <c r="AI83" s="254"/>
      <c r="AJ83" s="254"/>
      <c r="AK83" s="254"/>
      <c r="AL83" s="270">
        <f t="shared" si="29"/>
        <v>0</v>
      </c>
      <c r="AM83" s="239"/>
      <c r="AN83" s="253"/>
      <c r="AO83" s="254"/>
      <c r="AP83" s="254"/>
      <c r="AQ83" s="254"/>
      <c r="AR83" s="254"/>
      <c r="AS83" s="270">
        <f t="shared" si="30"/>
        <v>0</v>
      </c>
      <c r="AT83" s="240"/>
      <c r="AU83" s="253"/>
      <c r="AV83" s="254"/>
      <c r="AW83" s="254"/>
      <c r="AX83" s="254"/>
      <c r="AY83" s="254"/>
      <c r="AZ83" s="270">
        <f t="shared" si="31"/>
        <v>0</v>
      </c>
      <c r="BA83" s="241"/>
      <c r="BB83" s="253"/>
      <c r="BC83" s="254"/>
      <c r="BD83" s="254"/>
      <c r="BE83" s="254"/>
      <c r="BF83" s="254"/>
      <c r="BG83" s="270">
        <f t="shared" si="32"/>
        <v>0</v>
      </c>
      <c r="BH83" s="241"/>
      <c r="BI83" s="253"/>
      <c r="BJ83" s="254"/>
      <c r="BK83" s="254"/>
      <c r="BL83" s="254"/>
      <c r="BM83" s="254"/>
      <c r="BN83" s="270">
        <f t="shared" si="33"/>
        <v>0</v>
      </c>
      <c r="BO83" s="240"/>
      <c r="BP83" s="253"/>
      <c r="BQ83" s="254"/>
      <c r="BR83" s="254"/>
      <c r="BS83" s="254"/>
      <c r="BT83" s="254"/>
      <c r="BU83" s="270">
        <f t="shared" si="34"/>
        <v>0</v>
      </c>
      <c r="BV83" s="240"/>
      <c r="BW83" s="253"/>
      <c r="BX83" s="254"/>
      <c r="BY83" s="254"/>
      <c r="BZ83" s="254"/>
      <c r="CA83" s="254"/>
      <c r="CB83" s="270">
        <f t="shared" si="35"/>
        <v>0</v>
      </c>
      <c r="CC83" s="241"/>
      <c r="CD83" s="253"/>
      <c r="CE83" s="254"/>
      <c r="CF83" s="254"/>
      <c r="CG83" s="254"/>
      <c r="CH83" s="254"/>
      <c r="CI83" s="270">
        <f t="shared" si="36"/>
        <v>0</v>
      </c>
      <c r="CJ83" s="240"/>
      <c r="CK83" s="321">
        <f t="shared" si="37"/>
        <v>0</v>
      </c>
      <c r="CL83" s="272">
        <f t="shared" si="38"/>
        <v>0</v>
      </c>
      <c r="CM83" s="272">
        <f t="shared" si="38"/>
        <v>0</v>
      </c>
      <c r="CN83" s="383">
        <f t="array" ref="CN83">_xlfn.IFS(I$23=1,CK83*F$23,I$23=2, SUM(BG83+BN83+BU83+CB83+CI83)*F$23)</f>
        <v>0</v>
      </c>
      <c r="CO83" s="320">
        <f t="shared" si="25"/>
        <v>0</v>
      </c>
    </row>
    <row r="84" spans="1:96" s="238" customFormat="1" ht="14.25" customHeight="1" x14ac:dyDescent="0.2">
      <c r="A84" s="253"/>
      <c r="B84" s="254"/>
      <c r="C84" s="337" t="s">
        <v>229</v>
      </c>
      <c r="D84" s="250"/>
      <c r="E84" s="253"/>
      <c r="F84" s="254"/>
      <c r="G84" s="254"/>
      <c r="H84" s="254"/>
      <c r="I84" s="254"/>
      <c r="J84" s="270">
        <f t="shared" si="28"/>
        <v>0</v>
      </c>
      <c r="K84" s="266"/>
      <c r="L84" s="253"/>
      <c r="M84" s="254"/>
      <c r="N84" s="254"/>
      <c r="O84" s="254"/>
      <c r="P84" s="254"/>
      <c r="Q84" s="270">
        <f t="shared" si="26"/>
        <v>0</v>
      </c>
      <c r="R84" s="239"/>
      <c r="S84" s="253"/>
      <c r="T84" s="254"/>
      <c r="U84" s="254"/>
      <c r="V84" s="254"/>
      <c r="W84" s="254"/>
      <c r="X84" s="270">
        <f t="shared" si="22"/>
        <v>0</v>
      </c>
      <c r="Y84" s="241"/>
      <c r="Z84" s="253"/>
      <c r="AA84" s="254"/>
      <c r="AB84" s="254"/>
      <c r="AC84" s="254"/>
      <c r="AD84" s="254"/>
      <c r="AE84" s="270">
        <f t="shared" si="23"/>
        <v>0</v>
      </c>
      <c r="AF84" s="266"/>
      <c r="AG84" s="253"/>
      <c r="AH84" s="254"/>
      <c r="AI84" s="254"/>
      <c r="AJ84" s="254"/>
      <c r="AK84" s="254"/>
      <c r="AL84" s="270">
        <f t="shared" si="29"/>
        <v>0</v>
      </c>
      <c r="AM84" s="239"/>
      <c r="AN84" s="253"/>
      <c r="AO84" s="254"/>
      <c r="AP84" s="254"/>
      <c r="AQ84" s="254"/>
      <c r="AR84" s="254"/>
      <c r="AS84" s="270">
        <f t="shared" si="30"/>
        <v>0</v>
      </c>
      <c r="AT84" s="240"/>
      <c r="AU84" s="253"/>
      <c r="AV84" s="254"/>
      <c r="AW84" s="254"/>
      <c r="AX84" s="254"/>
      <c r="AY84" s="254"/>
      <c r="AZ84" s="270">
        <f t="shared" si="31"/>
        <v>0</v>
      </c>
      <c r="BA84" s="241"/>
      <c r="BB84" s="253"/>
      <c r="BC84" s="254"/>
      <c r="BD84" s="254"/>
      <c r="BE84" s="254"/>
      <c r="BF84" s="254"/>
      <c r="BG84" s="270">
        <f t="shared" si="32"/>
        <v>0</v>
      </c>
      <c r="BH84" s="241"/>
      <c r="BI84" s="253"/>
      <c r="BJ84" s="254"/>
      <c r="BK84" s="254"/>
      <c r="BL84" s="254"/>
      <c r="BM84" s="254"/>
      <c r="BN84" s="270">
        <f t="shared" si="33"/>
        <v>0</v>
      </c>
      <c r="BO84" s="240"/>
      <c r="BP84" s="253"/>
      <c r="BQ84" s="254"/>
      <c r="BR84" s="254"/>
      <c r="BS84" s="254"/>
      <c r="BT84" s="254"/>
      <c r="BU84" s="270">
        <f t="shared" si="34"/>
        <v>0</v>
      </c>
      <c r="BV84" s="240"/>
      <c r="BW84" s="253"/>
      <c r="BX84" s="254"/>
      <c r="BY84" s="254"/>
      <c r="BZ84" s="254"/>
      <c r="CA84" s="254"/>
      <c r="CB84" s="270">
        <f t="shared" si="35"/>
        <v>0</v>
      </c>
      <c r="CC84" s="241"/>
      <c r="CD84" s="253"/>
      <c r="CE84" s="254"/>
      <c r="CF84" s="254"/>
      <c r="CG84" s="254"/>
      <c r="CH84" s="254"/>
      <c r="CI84" s="270">
        <f t="shared" si="36"/>
        <v>0</v>
      </c>
      <c r="CJ84" s="240"/>
      <c r="CK84" s="321">
        <f t="shared" si="37"/>
        <v>0</v>
      </c>
      <c r="CL84" s="272">
        <f t="shared" si="38"/>
        <v>0</v>
      </c>
      <c r="CM84" s="272">
        <f t="shared" si="38"/>
        <v>0</v>
      </c>
      <c r="CN84" s="383">
        <f t="array" ref="CN84">_xlfn.IFS(I$23=1,CK84*F$23,I$23=2, SUM(BG84+BN84+BU84+CB84+CI84)*F$23)</f>
        <v>0</v>
      </c>
      <c r="CO84" s="320">
        <f t="shared" si="25"/>
        <v>0</v>
      </c>
    </row>
    <row r="85" spans="1:96" s="238" customFormat="1" ht="14.25" customHeight="1" x14ac:dyDescent="0.2">
      <c r="A85" s="253"/>
      <c r="B85" s="254"/>
      <c r="C85" s="337" t="s">
        <v>229</v>
      </c>
      <c r="D85" s="250"/>
      <c r="E85" s="253"/>
      <c r="F85" s="254"/>
      <c r="G85" s="254"/>
      <c r="H85" s="254"/>
      <c r="I85" s="254"/>
      <c r="J85" s="270">
        <f>E85*E$28+F85*F$28+G85*G$28+H85*H$28+I85*I$28</f>
        <v>0</v>
      </c>
      <c r="K85" s="266"/>
      <c r="L85" s="253"/>
      <c r="M85" s="254"/>
      <c r="N85" s="254"/>
      <c r="O85" s="254"/>
      <c r="P85" s="254"/>
      <c r="Q85" s="270">
        <f t="shared" si="26"/>
        <v>0</v>
      </c>
      <c r="R85" s="239"/>
      <c r="S85" s="253"/>
      <c r="T85" s="254"/>
      <c r="U85" s="254"/>
      <c r="V85" s="254"/>
      <c r="W85" s="254"/>
      <c r="X85" s="270">
        <f t="shared" si="22"/>
        <v>0</v>
      </c>
      <c r="Y85" s="241"/>
      <c r="Z85" s="253"/>
      <c r="AA85" s="254"/>
      <c r="AB85" s="254"/>
      <c r="AC85" s="254"/>
      <c r="AD85" s="254"/>
      <c r="AE85" s="270">
        <f t="shared" si="23"/>
        <v>0</v>
      </c>
      <c r="AF85" s="266"/>
      <c r="AG85" s="253"/>
      <c r="AH85" s="254"/>
      <c r="AI85" s="254"/>
      <c r="AJ85" s="254"/>
      <c r="AK85" s="254"/>
      <c r="AL85" s="270">
        <f t="shared" si="29"/>
        <v>0</v>
      </c>
      <c r="AM85" s="239"/>
      <c r="AN85" s="253"/>
      <c r="AO85" s="254"/>
      <c r="AP85" s="254"/>
      <c r="AQ85" s="254"/>
      <c r="AR85" s="254"/>
      <c r="AS85" s="270">
        <f t="shared" si="30"/>
        <v>0</v>
      </c>
      <c r="AT85" s="240"/>
      <c r="AU85" s="253"/>
      <c r="AV85" s="254"/>
      <c r="AW85" s="254"/>
      <c r="AX85" s="254"/>
      <c r="AY85" s="254"/>
      <c r="AZ85" s="270">
        <f t="shared" si="31"/>
        <v>0</v>
      </c>
      <c r="BA85" s="241"/>
      <c r="BB85" s="253"/>
      <c r="BC85" s="254"/>
      <c r="BD85" s="254"/>
      <c r="BE85" s="254"/>
      <c r="BF85" s="254"/>
      <c r="BG85" s="270">
        <f t="shared" si="32"/>
        <v>0</v>
      </c>
      <c r="BH85" s="241"/>
      <c r="BI85" s="253"/>
      <c r="BJ85" s="254"/>
      <c r="BK85" s="254"/>
      <c r="BL85" s="254"/>
      <c r="BM85" s="254"/>
      <c r="BN85" s="270">
        <f t="shared" si="33"/>
        <v>0</v>
      </c>
      <c r="BO85" s="240"/>
      <c r="BP85" s="253"/>
      <c r="BQ85" s="254"/>
      <c r="BR85" s="254"/>
      <c r="BS85" s="254"/>
      <c r="BT85" s="254"/>
      <c r="BU85" s="270">
        <f t="shared" si="34"/>
        <v>0</v>
      </c>
      <c r="BV85" s="240"/>
      <c r="BW85" s="253"/>
      <c r="BX85" s="254"/>
      <c r="BY85" s="254"/>
      <c r="BZ85" s="254"/>
      <c r="CA85" s="254"/>
      <c r="CB85" s="270">
        <f t="shared" si="35"/>
        <v>0</v>
      </c>
      <c r="CC85" s="241"/>
      <c r="CD85" s="253"/>
      <c r="CE85" s="254"/>
      <c r="CF85" s="254"/>
      <c r="CG85" s="254"/>
      <c r="CH85" s="254"/>
      <c r="CI85" s="270">
        <f t="shared" si="36"/>
        <v>0</v>
      </c>
      <c r="CJ85" s="240"/>
      <c r="CK85" s="321">
        <f t="shared" si="37"/>
        <v>0</v>
      </c>
      <c r="CL85" s="272">
        <f t="shared" si="38"/>
        <v>0</v>
      </c>
      <c r="CM85" s="272">
        <f t="shared" si="38"/>
        <v>0</v>
      </c>
      <c r="CN85" s="383">
        <f t="array" ref="CN85">_xlfn.IFS(I$23=1,CK85*F$23,I$23=2, SUM(BG85+BN85+BU85+CB85+CI85)*F$23)</f>
        <v>0</v>
      </c>
      <c r="CO85" s="320">
        <f t="shared" si="25"/>
        <v>0</v>
      </c>
    </row>
    <row r="86" spans="1:96" s="238" customFormat="1" ht="14.25" customHeight="1" x14ac:dyDescent="0.2">
      <c r="A86" s="253"/>
      <c r="B86" s="254"/>
      <c r="C86" s="337" t="s">
        <v>229</v>
      </c>
      <c r="D86" s="250"/>
      <c r="E86" s="253"/>
      <c r="F86" s="254"/>
      <c r="G86" s="254"/>
      <c r="H86" s="254"/>
      <c r="I86" s="254"/>
      <c r="J86" s="270">
        <f t="shared" si="28"/>
        <v>0</v>
      </c>
      <c r="K86" s="266"/>
      <c r="L86" s="253"/>
      <c r="M86" s="254"/>
      <c r="N86" s="254"/>
      <c r="O86" s="254"/>
      <c r="P86" s="254"/>
      <c r="Q86" s="270">
        <f t="shared" si="26"/>
        <v>0</v>
      </c>
      <c r="R86" s="239"/>
      <c r="S86" s="253"/>
      <c r="T86" s="254"/>
      <c r="U86" s="254"/>
      <c r="V86" s="254"/>
      <c r="W86" s="254"/>
      <c r="X86" s="270">
        <f t="shared" si="22"/>
        <v>0</v>
      </c>
      <c r="Y86" s="241"/>
      <c r="Z86" s="253"/>
      <c r="AA86" s="254"/>
      <c r="AB86" s="254"/>
      <c r="AC86" s="254"/>
      <c r="AD86" s="254"/>
      <c r="AE86" s="270">
        <f t="shared" si="23"/>
        <v>0</v>
      </c>
      <c r="AF86" s="266"/>
      <c r="AG86" s="253"/>
      <c r="AH86" s="254"/>
      <c r="AI86" s="254"/>
      <c r="AJ86" s="254"/>
      <c r="AK86" s="254"/>
      <c r="AL86" s="270">
        <f t="shared" si="29"/>
        <v>0</v>
      </c>
      <c r="AM86" s="239"/>
      <c r="AN86" s="253"/>
      <c r="AO86" s="254"/>
      <c r="AP86" s="254"/>
      <c r="AQ86" s="254"/>
      <c r="AR86" s="254"/>
      <c r="AS86" s="270">
        <f t="shared" si="30"/>
        <v>0</v>
      </c>
      <c r="AT86" s="240"/>
      <c r="AU86" s="253"/>
      <c r="AV86" s="254"/>
      <c r="AW86" s="254"/>
      <c r="AX86" s="254"/>
      <c r="AY86" s="254"/>
      <c r="AZ86" s="270">
        <f t="shared" si="31"/>
        <v>0</v>
      </c>
      <c r="BA86" s="241"/>
      <c r="BB86" s="253"/>
      <c r="BC86" s="254"/>
      <c r="BD86" s="254"/>
      <c r="BE86" s="254"/>
      <c r="BF86" s="254"/>
      <c r="BG86" s="270">
        <f t="shared" si="32"/>
        <v>0</v>
      </c>
      <c r="BH86" s="241"/>
      <c r="BI86" s="253"/>
      <c r="BJ86" s="254"/>
      <c r="BK86" s="254"/>
      <c r="BL86" s="254"/>
      <c r="BM86" s="254"/>
      <c r="BN86" s="270">
        <f t="shared" si="33"/>
        <v>0</v>
      </c>
      <c r="BO86" s="240"/>
      <c r="BP86" s="253"/>
      <c r="BQ86" s="254"/>
      <c r="BR86" s="254"/>
      <c r="BS86" s="254"/>
      <c r="BT86" s="254"/>
      <c r="BU86" s="270">
        <f t="shared" si="34"/>
        <v>0</v>
      </c>
      <c r="BV86" s="240"/>
      <c r="BW86" s="253"/>
      <c r="BX86" s="254"/>
      <c r="BY86" s="254"/>
      <c r="BZ86" s="254"/>
      <c r="CA86" s="254"/>
      <c r="CB86" s="270">
        <f t="shared" si="35"/>
        <v>0</v>
      </c>
      <c r="CC86" s="241"/>
      <c r="CD86" s="253"/>
      <c r="CE86" s="254"/>
      <c r="CF86" s="254"/>
      <c r="CG86" s="254"/>
      <c r="CH86" s="254"/>
      <c r="CI86" s="270">
        <f t="shared" si="36"/>
        <v>0</v>
      </c>
      <c r="CJ86" s="240"/>
      <c r="CK86" s="321">
        <f t="shared" si="37"/>
        <v>0</v>
      </c>
      <c r="CL86" s="272">
        <f t="shared" si="38"/>
        <v>0</v>
      </c>
      <c r="CM86" s="272">
        <f t="shared" si="38"/>
        <v>0</v>
      </c>
      <c r="CN86" s="383">
        <f t="array" ref="CN86">_xlfn.IFS(I$23=1,CK86*F$23,I$23=2, SUM(BG86+BN86+BU86+CB86+CI86)*F$23)</f>
        <v>0</v>
      </c>
      <c r="CO86" s="320">
        <f t="shared" si="25"/>
        <v>0</v>
      </c>
      <c r="CQ86" s="369" t="s">
        <v>239</v>
      </c>
      <c r="CR86" s="371">
        <f>E92+L92+S92+Z92+AG92+AN92+AU92+BB92+BI92+BP92+BW92+CD92</f>
        <v>11</v>
      </c>
    </row>
    <row r="87" spans="1:96" s="238" customFormat="1" ht="14.25" customHeight="1" x14ac:dyDescent="0.2">
      <c r="A87" s="253"/>
      <c r="B87" s="254"/>
      <c r="C87" s="337" t="s">
        <v>229</v>
      </c>
      <c r="D87" s="250"/>
      <c r="E87" s="253"/>
      <c r="F87" s="254"/>
      <c r="G87" s="254"/>
      <c r="H87" s="254"/>
      <c r="I87" s="254"/>
      <c r="J87" s="270">
        <f t="shared" si="28"/>
        <v>0</v>
      </c>
      <c r="K87" s="266"/>
      <c r="L87" s="253"/>
      <c r="M87" s="254"/>
      <c r="N87" s="254"/>
      <c r="O87" s="254"/>
      <c r="P87" s="254"/>
      <c r="Q87" s="270">
        <f t="shared" si="26"/>
        <v>0</v>
      </c>
      <c r="R87" s="239"/>
      <c r="S87" s="253"/>
      <c r="T87" s="254"/>
      <c r="U87" s="254"/>
      <c r="V87" s="254"/>
      <c r="W87" s="254"/>
      <c r="X87" s="270">
        <f t="shared" si="22"/>
        <v>0</v>
      </c>
      <c r="Y87" s="241"/>
      <c r="Z87" s="253"/>
      <c r="AA87" s="254"/>
      <c r="AB87" s="254"/>
      <c r="AC87" s="254"/>
      <c r="AD87" s="254"/>
      <c r="AE87" s="270">
        <f t="shared" si="23"/>
        <v>0</v>
      </c>
      <c r="AF87" s="266"/>
      <c r="AG87" s="253"/>
      <c r="AH87" s="254"/>
      <c r="AI87" s="254"/>
      <c r="AJ87" s="254"/>
      <c r="AK87" s="254"/>
      <c r="AL87" s="270">
        <f t="shared" si="29"/>
        <v>0</v>
      </c>
      <c r="AM87" s="239"/>
      <c r="AN87" s="253"/>
      <c r="AO87" s="254"/>
      <c r="AP87" s="254"/>
      <c r="AQ87" s="254"/>
      <c r="AR87" s="254"/>
      <c r="AS87" s="270">
        <f t="shared" si="30"/>
        <v>0</v>
      </c>
      <c r="AT87" s="240"/>
      <c r="AU87" s="253"/>
      <c r="AV87" s="254"/>
      <c r="AW87" s="254"/>
      <c r="AX87" s="254"/>
      <c r="AY87" s="254"/>
      <c r="AZ87" s="270">
        <f t="shared" si="31"/>
        <v>0</v>
      </c>
      <c r="BA87" s="241"/>
      <c r="BB87" s="253"/>
      <c r="BC87" s="254"/>
      <c r="BD87" s="254"/>
      <c r="BE87" s="254"/>
      <c r="BF87" s="254"/>
      <c r="BG87" s="270">
        <f t="shared" si="32"/>
        <v>0</v>
      </c>
      <c r="BH87" s="241"/>
      <c r="BI87" s="253"/>
      <c r="BJ87" s="254"/>
      <c r="BK87" s="254"/>
      <c r="BL87" s="254"/>
      <c r="BM87" s="254"/>
      <c r="BN87" s="270">
        <f t="shared" si="33"/>
        <v>0</v>
      </c>
      <c r="BO87" s="240"/>
      <c r="BP87" s="253"/>
      <c r="BQ87" s="254"/>
      <c r="BR87" s="254"/>
      <c r="BS87" s="254"/>
      <c r="BT87" s="254"/>
      <c r="BU87" s="270">
        <f t="shared" si="34"/>
        <v>0</v>
      </c>
      <c r="BV87" s="240"/>
      <c r="BW87" s="253"/>
      <c r="BX87" s="254"/>
      <c r="BY87" s="254"/>
      <c r="BZ87" s="254"/>
      <c r="CA87" s="254"/>
      <c r="CB87" s="270">
        <f t="shared" si="35"/>
        <v>0</v>
      </c>
      <c r="CC87" s="241"/>
      <c r="CD87" s="253"/>
      <c r="CE87" s="254"/>
      <c r="CF87" s="254"/>
      <c r="CG87" s="254"/>
      <c r="CH87" s="254"/>
      <c r="CI87" s="270">
        <f t="shared" si="36"/>
        <v>0</v>
      </c>
      <c r="CJ87" s="240"/>
      <c r="CK87" s="321">
        <f t="shared" si="37"/>
        <v>0</v>
      </c>
      <c r="CL87" s="272">
        <f t="shared" si="38"/>
        <v>0</v>
      </c>
      <c r="CM87" s="272">
        <f t="shared" si="38"/>
        <v>0</v>
      </c>
      <c r="CN87" s="383">
        <f t="array" ref="CN87">_xlfn.IFS(I$23=1,CK87*F$23,I$23=2, SUM(BG87+BN87+BU87+CB87+CI87)*F$23)</f>
        <v>0</v>
      </c>
      <c r="CO87" s="320">
        <f t="shared" si="25"/>
        <v>0</v>
      </c>
      <c r="CQ87" s="370" t="s">
        <v>240</v>
      </c>
      <c r="CR87" s="372">
        <f>F92+M92+T92+AA92+AH92+AO92+AV92+BC92+BJ92+BQ92+BX92+CE92</f>
        <v>0</v>
      </c>
    </row>
    <row r="88" spans="1:96" s="238" customFormat="1" ht="14.25" customHeight="1" x14ac:dyDescent="0.2">
      <c r="A88" s="253"/>
      <c r="B88" s="254"/>
      <c r="C88" s="337" t="s">
        <v>229</v>
      </c>
      <c r="D88" s="250"/>
      <c r="E88" s="253"/>
      <c r="F88" s="254"/>
      <c r="G88" s="254"/>
      <c r="H88" s="254"/>
      <c r="I88" s="254"/>
      <c r="J88" s="270">
        <f t="shared" si="28"/>
        <v>0</v>
      </c>
      <c r="K88" s="266"/>
      <c r="L88" s="253"/>
      <c r="M88" s="254"/>
      <c r="N88" s="254"/>
      <c r="O88" s="254"/>
      <c r="P88" s="254"/>
      <c r="Q88" s="270">
        <f t="shared" si="26"/>
        <v>0</v>
      </c>
      <c r="R88" s="239"/>
      <c r="S88" s="253"/>
      <c r="T88" s="254"/>
      <c r="U88" s="254"/>
      <c r="V88" s="254"/>
      <c r="W88" s="254"/>
      <c r="X88" s="270">
        <f t="shared" si="22"/>
        <v>0</v>
      </c>
      <c r="Y88" s="241"/>
      <c r="Z88" s="253"/>
      <c r="AA88" s="254"/>
      <c r="AB88" s="254"/>
      <c r="AC88" s="254"/>
      <c r="AD88" s="254"/>
      <c r="AE88" s="270">
        <f t="shared" si="23"/>
        <v>0</v>
      </c>
      <c r="AF88" s="266"/>
      <c r="AG88" s="253"/>
      <c r="AH88" s="254"/>
      <c r="AI88" s="254"/>
      <c r="AJ88" s="254"/>
      <c r="AK88" s="254"/>
      <c r="AL88" s="270">
        <f t="shared" si="29"/>
        <v>0</v>
      </c>
      <c r="AM88" s="239"/>
      <c r="AN88" s="253"/>
      <c r="AO88" s="254"/>
      <c r="AP88" s="254"/>
      <c r="AQ88" s="254"/>
      <c r="AR88" s="254"/>
      <c r="AS88" s="270">
        <f t="shared" si="30"/>
        <v>0</v>
      </c>
      <c r="AT88" s="240"/>
      <c r="AU88" s="253"/>
      <c r="AV88" s="254"/>
      <c r="AW88" s="254"/>
      <c r="AX88" s="254"/>
      <c r="AY88" s="254"/>
      <c r="AZ88" s="270">
        <f t="shared" si="31"/>
        <v>0</v>
      </c>
      <c r="BA88" s="241"/>
      <c r="BB88" s="253"/>
      <c r="BC88" s="254"/>
      <c r="BD88" s="254"/>
      <c r="BE88" s="254"/>
      <c r="BF88" s="254"/>
      <c r="BG88" s="270">
        <f t="shared" si="32"/>
        <v>0</v>
      </c>
      <c r="BH88" s="241"/>
      <c r="BI88" s="253"/>
      <c r="BJ88" s="254"/>
      <c r="BK88" s="254"/>
      <c r="BL88" s="254"/>
      <c r="BM88" s="254"/>
      <c r="BN88" s="270">
        <f t="shared" si="33"/>
        <v>0</v>
      </c>
      <c r="BO88" s="240"/>
      <c r="BP88" s="253"/>
      <c r="BQ88" s="254"/>
      <c r="BR88" s="254"/>
      <c r="BS88" s="254"/>
      <c r="BT88" s="254"/>
      <c r="BU88" s="270">
        <f t="shared" si="34"/>
        <v>0</v>
      </c>
      <c r="BV88" s="240"/>
      <c r="BW88" s="253"/>
      <c r="BX88" s="254"/>
      <c r="BY88" s="254"/>
      <c r="BZ88" s="254"/>
      <c r="CA88" s="254"/>
      <c r="CB88" s="270">
        <f t="shared" si="35"/>
        <v>0</v>
      </c>
      <c r="CC88" s="241"/>
      <c r="CD88" s="253"/>
      <c r="CE88" s="254"/>
      <c r="CF88" s="254"/>
      <c r="CG88" s="254"/>
      <c r="CH88" s="254"/>
      <c r="CI88" s="270">
        <f t="shared" si="36"/>
        <v>0</v>
      </c>
      <c r="CJ88" s="240"/>
      <c r="CK88" s="321">
        <f t="shared" si="37"/>
        <v>0</v>
      </c>
      <c r="CL88" s="272">
        <f t="shared" si="38"/>
        <v>0</v>
      </c>
      <c r="CM88" s="272">
        <f t="shared" si="38"/>
        <v>0</v>
      </c>
      <c r="CN88" s="383">
        <f t="array" ref="CN88">_xlfn.IFS(I$23=1,CK88*F$23,I$23=2, SUM(BG88+BN88+BU88+CB88+CI88)*F$23)</f>
        <v>0</v>
      </c>
      <c r="CO88" s="320">
        <f t="shared" si="25"/>
        <v>0</v>
      </c>
      <c r="CQ88" s="370" t="s">
        <v>241</v>
      </c>
      <c r="CR88" s="372">
        <f>G92+N92+U92+AB92+AI92+AP92+AW92+BD92+BK92+BR92+BY92+CF92</f>
        <v>0</v>
      </c>
    </row>
    <row r="89" spans="1:96" s="238" customFormat="1" ht="14.25" customHeight="1" x14ac:dyDescent="0.2">
      <c r="A89" s="253"/>
      <c r="B89" s="254"/>
      <c r="C89" s="337" t="s">
        <v>229</v>
      </c>
      <c r="D89" s="250"/>
      <c r="E89" s="253"/>
      <c r="F89" s="254"/>
      <c r="G89" s="254"/>
      <c r="H89" s="254"/>
      <c r="I89" s="254"/>
      <c r="J89" s="270">
        <f t="shared" si="28"/>
        <v>0</v>
      </c>
      <c r="K89" s="266"/>
      <c r="L89" s="253"/>
      <c r="M89" s="254"/>
      <c r="N89" s="254"/>
      <c r="O89" s="254"/>
      <c r="P89" s="254"/>
      <c r="Q89" s="270">
        <f t="shared" si="26"/>
        <v>0</v>
      </c>
      <c r="R89" s="239"/>
      <c r="S89" s="253"/>
      <c r="T89" s="254"/>
      <c r="U89" s="254"/>
      <c r="V89" s="254"/>
      <c r="W89" s="254"/>
      <c r="X89" s="270">
        <f t="shared" si="22"/>
        <v>0</v>
      </c>
      <c r="Y89" s="241"/>
      <c r="Z89" s="253"/>
      <c r="AA89" s="254"/>
      <c r="AB89" s="254"/>
      <c r="AC89" s="254"/>
      <c r="AD89" s="254"/>
      <c r="AE89" s="270">
        <f t="shared" si="23"/>
        <v>0</v>
      </c>
      <c r="AF89" s="266"/>
      <c r="AG89" s="253"/>
      <c r="AH89" s="254"/>
      <c r="AI89" s="254"/>
      <c r="AJ89" s="254"/>
      <c r="AK89" s="254"/>
      <c r="AL89" s="270">
        <f t="shared" si="29"/>
        <v>0</v>
      </c>
      <c r="AM89" s="239"/>
      <c r="AN89" s="253"/>
      <c r="AO89" s="254"/>
      <c r="AP89" s="254"/>
      <c r="AQ89" s="254"/>
      <c r="AR89" s="254"/>
      <c r="AS89" s="270">
        <f t="shared" si="30"/>
        <v>0</v>
      </c>
      <c r="AT89" s="240"/>
      <c r="AU89" s="253"/>
      <c r="AV89" s="254"/>
      <c r="AW89" s="254"/>
      <c r="AX89" s="254"/>
      <c r="AY89" s="254"/>
      <c r="AZ89" s="270">
        <f>AU89*AU$28+AV89*AV$28+AW89*AW$28+AX89*AX$28+AY89*AY$28</f>
        <v>0</v>
      </c>
      <c r="BA89" s="241"/>
      <c r="BB89" s="253"/>
      <c r="BC89" s="254"/>
      <c r="BD89" s="254"/>
      <c r="BE89" s="254"/>
      <c r="BF89" s="254"/>
      <c r="BG89" s="270">
        <f t="shared" si="32"/>
        <v>0</v>
      </c>
      <c r="BH89" s="241"/>
      <c r="BI89" s="253"/>
      <c r="BJ89" s="254"/>
      <c r="BK89" s="254"/>
      <c r="BL89" s="254"/>
      <c r="BM89" s="254"/>
      <c r="BN89" s="270">
        <f t="shared" si="33"/>
        <v>0</v>
      </c>
      <c r="BO89" s="240"/>
      <c r="BP89" s="253"/>
      <c r="BQ89" s="254"/>
      <c r="BR89" s="254"/>
      <c r="BS89" s="254"/>
      <c r="BT89" s="254"/>
      <c r="BU89" s="270">
        <f t="shared" si="34"/>
        <v>0</v>
      </c>
      <c r="BV89" s="240"/>
      <c r="BW89" s="253"/>
      <c r="BX89" s="254"/>
      <c r="BY89" s="254"/>
      <c r="BZ89" s="254"/>
      <c r="CA89" s="254"/>
      <c r="CB89" s="270">
        <f t="shared" si="35"/>
        <v>0</v>
      </c>
      <c r="CC89" s="241"/>
      <c r="CD89" s="253"/>
      <c r="CE89" s="254"/>
      <c r="CF89" s="254"/>
      <c r="CG89" s="254"/>
      <c r="CH89" s="254"/>
      <c r="CI89" s="270">
        <f t="shared" si="36"/>
        <v>0</v>
      </c>
      <c r="CJ89" s="240"/>
      <c r="CK89" s="321">
        <f t="shared" si="37"/>
        <v>0</v>
      </c>
      <c r="CL89" s="272">
        <f t="shared" si="38"/>
        <v>0</v>
      </c>
      <c r="CM89" s="272">
        <f t="shared" si="38"/>
        <v>0</v>
      </c>
      <c r="CN89" s="383">
        <f t="array" ref="CN89">_xlfn.IFS(I$23=1,CK89*F$23,I$23=2, SUM(BG89+BN89+BU89+CB89+CI89)*F$23)</f>
        <v>0</v>
      </c>
      <c r="CO89" s="320">
        <f t="shared" si="25"/>
        <v>0</v>
      </c>
      <c r="CQ89" s="370" t="s">
        <v>242</v>
      </c>
      <c r="CR89" s="372">
        <f>H92+O92+V92+AC92+AJ92+AQ92+AX92+BE92+BL92+BS92+BZ92+CG92</f>
        <v>0</v>
      </c>
    </row>
    <row r="90" spans="1:96" s="238" customFormat="1" ht="14.25" customHeight="1" x14ac:dyDescent="0.2">
      <c r="A90" s="255"/>
      <c r="B90" s="256"/>
      <c r="C90" s="338" t="s">
        <v>229</v>
      </c>
      <c r="D90" s="250"/>
      <c r="E90" s="255"/>
      <c r="F90" s="256"/>
      <c r="G90" s="283"/>
      <c r="H90" s="283"/>
      <c r="I90" s="254"/>
      <c r="J90" s="318">
        <f t="shared" si="28"/>
        <v>0</v>
      </c>
      <c r="K90" s="266"/>
      <c r="L90" s="255"/>
      <c r="M90" s="256"/>
      <c r="N90" s="283"/>
      <c r="O90" s="256"/>
      <c r="P90" s="256"/>
      <c r="Q90" s="318">
        <f t="shared" si="26"/>
        <v>0</v>
      </c>
      <c r="R90" s="239"/>
      <c r="S90" s="255"/>
      <c r="T90" s="256"/>
      <c r="U90" s="283"/>
      <c r="V90" s="256"/>
      <c r="W90" s="256"/>
      <c r="X90" s="318">
        <f t="shared" si="22"/>
        <v>0</v>
      </c>
      <c r="Y90" s="241"/>
      <c r="Z90" s="255"/>
      <c r="AA90" s="256"/>
      <c r="AB90" s="283"/>
      <c r="AC90" s="283"/>
      <c r="AD90" s="283"/>
      <c r="AE90" s="318">
        <f>Z90*Z$28+AA90*AA$28+AB90*AB$28+AC90*AC$28+AD90*AD$28</f>
        <v>0</v>
      </c>
      <c r="AF90" s="266"/>
      <c r="AG90" s="255"/>
      <c r="AH90" s="256"/>
      <c r="AI90" s="283"/>
      <c r="AJ90" s="283"/>
      <c r="AK90" s="283"/>
      <c r="AL90" s="318">
        <f>AG90*AG$28+AH90*AH$28+AI90*AI$28+AJ90*AJ$28+AK90*AK$28</f>
        <v>0</v>
      </c>
      <c r="AM90" s="239"/>
      <c r="AN90" s="255"/>
      <c r="AO90" s="256"/>
      <c r="AP90" s="283"/>
      <c r="AQ90" s="256"/>
      <c r="AR90" s="256"/>
      <c r="AS90" s="318">
        <f t="shared" si="30"/>
        <v>0</v>
      </c>
      <c r="AT90" s="240"/>
      <c r="AU90" s="255"/>
      <c r="AV90" s="256"/>
      <c r="AW90" s="283"/>
      <c r="AX90" s="283"/>
      <c r="AY90" s="283"/>
      <c r="AZ90" s="318">
        <f>AU90*AU$28+AV90*AV$28+AW90*AW$28+AX90*AX$28+AY90*AY$28</f>
        <v>0</v>
      </c>
      <c r="BA90" s="241"/>
      <c r="BB90" s="255"/>
      <c r="BC90" s="256"/>
      <c r="BD90" s="283"/>
      <c r="BE90" s="256"/>
      <c r="BF90" s="256"/>
      <c r="BG90" s="318">
        <f t="shared" si="32"/>
        <v>0</v>
      </c>
      <c r="BH90" s="241"/>
      <c r="BI90" s="255"/>
      <c r="BJ90" s="256"/>
      <c r="BK90" s="283"/>
      <c r="BL90" s="283"/>
      <c r="BM90" s="283"/>
      <c r="BN90" s="318">
        <f t="shared" si="33"/>
        <v>0</v>
      </c>
      <c r="BO90" s="240"/>
      <c r="BP90" s="255"/>
      <c r="BQ90" s="256"/>
      <c r="BR90" s="283"/>
      <c r="BS90" s="283"/>
      <c r="BT90" s="283"/>
      <c r="BU90" s="318">
        <f t="shared" si="34"/>
        <v>0</v>
      </c>
      <c r="BV90" s="240"/>
      <c r="BW90" s="255"/>
      <c r="BX90" s="256"/>
      <c r="BY90" s="283"/>
      <c r="BZ90" s="256"/>
      <c r="CA90" s="256"/>
      <c r="CB90" s="318">
        <f t="shared" si="35"/>
        <v>0</v>
      </c>
      <c r="CC90" s="241"/>
      <c r="CD90" s="255"/>
      <c r="CE90" s="256"/>
      <c r="CF90" s="283"/>
      <c r="CG90" s="256"/>
      <c r="CH90" s="256"/>
      <c r="CI90" s="318">
        <f t="shared" si="36"/>
        <v>0</v>
      </c>
      <c r="CJ90" s="240"/>
      <c r="CK90" s="322">
        <f t="shared" si="37"/>
        <v>0</v>
      </c>
      <c r="CL90" s="323">
        <f t="shared" si="38"/>
        <v>0</v>
      </c>
      <c r="CM90" s="323">
        <f t="shared" si="38"/>
        <v>0</v>
      </c>
      <c r="CN90" s="383">
        <f t="array" ref="CN90">_xlfn.IFS(I$23=1,CK90*F$23,I$23=2, SUM(BG90+BN90+BU90+CB90+CI90)*F$23)</f>
        <v>0</v>
      </c>
      <c r="CO90" s="320">
        <f t="shared" si="25"/>
        <v>0</v>
      </c>
    </row>
    <row r="91" spans="1:96" s="238" customFormat="1" ht="8.25" customHeight="1" x14ac:dyDescent="0.2">
      <c r="D91" s="233"/>
    </row>
    <row r="92" spans="1:96" s="238" customFormat="1" ht="17.25" customHeight="1" x14ac:dyDescent="0.2">
      <c r="A92" s="242" t="s">
        <v>199</v>
      </c>
      <c r="B92" s="243"/>
      <c r="C92" s="249"/>
      <c r="D92" s="250"/>
      <c r="E92" s="245">
        <f>SUM(E31:E90)</f>
        <v>0</v>
      </c>
      <c r="F92" s="245">
        <f>SUM(F31:F90)</f>
        <v>0</v>
      </c>
      <c r="G92" s="245">
        <f>SUM(G31:G90)</f>
        <v>0</v>
      </c>
      <c r="H92" s="245">
        <f>SUM(H31:H90)</f>
        <v>0</v>
      </c>
      <c r="I92" s="245">
        <f>SUM(I31:I90)</f>
        <v>0</v>
      </c>
      <c r="J92" s="246"/>
      <c r="K92" s="247"/>
      <c r="L92" s="245">
        <f>SUM(L31:L90)</f>
        <v>0</v>
      </c>
      <c r="M92" s="245">
        <f>SUM(M31:M90)</f>
        <v>0</v>
      </c>
      <c r="N92" s="245">
        <f>SUM(N31:N90)</f>
        <v>0</v>
      </c>
      <c r="O92" s="245">
        <f>SUM(O31:O90)</f>
        <v>0</v>
      </c>
      <c r="P92" s="245">
        <f>SUM(P31:P90)</f>
        <v>0</v>
      </c>
      <c r="Q92" s="246"/>
      <c r="R92" s="244"/>
      <c r="S92" s="245">
        <f>SUM(S31:S90)</f>
        <v>0</v>
      </c>
      <c r="T92" s="245">
        <f>SUM(T31:T90)</f>
        <v>0</v>
      </c>
      <c r="U92" s="245">
        <f>SUM(U31:U90)</f>
        <v>0</v>
      </c>
      <c r="V92" s="245">
        <f>SUM(V31:V90)</f>
        <v>0</v>
      </c>
      <c r="W92" s="245">
        <f>SUM(W31:W90)</f>
        <v>0</v>
      </c>
      <c r="X92" s="246"/>
      <c r="Y92" s="247"/>
      <c r="Z92" s="245">
        <f>SUM(Z31:Z90)</f>
        <v>0</v>
      </c>
      <c r="AA92" s="245">
        <f>SUM(AA31:AA90)</f>
        <v>0</v>
      </c>
      <c r="AB92" s="245">
        <f>SUM(AB31:AB90)</f>
        <v>0</v>
      </c>
      <c r="AC92" s="245">
        <f>SUM(AC31:AC90)</f>
        <v>0</v>
      </c>
      <c r="AD92" s="245">
        <f>SUM(AD31:AD90)</f>
        <v>0</v>
      </c>
      <c r="AE92" s="246"/>
      <c r="AF92" s="244"/>
      <c r="AG92" s="245">
        <f>SUM(AG31:AG90)</f>
        <v>0</v>
      </c>
      <c r="AH92" s="245">
        <f>SUM(AH31:AH90)</f>
        <v>0</v>
      </c>
      <c r="AI92" s="245">
        <f>SUM(AI31:AI90)</f>
        <v>0</v>
      </c>
      <c r="AJ92" s="245">
        <f>SUM(AJ31:AJ90)</f>
        <v>0</v>
      </c>
      <c r="AK92" s="245">
        <f>SUM(AK31:AK90)</f>
        <v>0</v>
      </c>
      <c r="AL92" s="246"/>
      <c r="AM92" s="244"/>
      <c r="AN92" s="245">
        <f>SUM(AN31:AN90)</f>
        <v>0</v>
      </c>
      <c r="AO92" s="245">
        <f>SUM(AO31:AO90)</f>
        <v>0</v>
      </c>
      <c r="AP92" s="245">
        <f>SUM(AP31:AP90)</f>
        <v>0</v>
      </c>
      <c r="AQ92" s="245">
        <f>SUM(AQ31:AQ90)</f>
        <v>0</v>
      </c>
      <c r="AR92" s="245">
        <f>SUM(AR31:AR90)</f>
        <v>0</v>
      </c>
      <c r="AS92" s="246"/>
      <c r="AT92" s="247"/>
      <c r="AU92" s="245">
        <f>SUM(AU31:AU90)</f>
        <v>1</v>
      </c>
      <c r="AV92" s="245">
        <f>SUM(AV31:AV90)</f>
        <v>0</v>
      </c>
      <c r="AW92" s="245">
        <f>SUM(AW31:AW90)</f>
        <v>0</v>
      </c>
      <c r="AX92" s="245">
        <f>SUM(AX31:AX90)</f>
        <v>0</v>
      </c>
      <c r="AY92" s="245">
        <f>SUM(AY31:AY90)</f>
        <v>0</v>
      </c>
      <c r="AZ92" s="246"/>
      <c r="BA92" s="247"/>
      <c r="BB92" s="245">
        <f>SUM(BB31:BB90)</f>
        <v>5</v>
      </c>
      <c r="BC92" s="245">
        <f>SUM(BC31:BC90)</f>
        <v>0</v>
      </c>
      <c r="BD92" s="245">
        <f>SUM(BD31:BD90)</f>
        <v>0</v>
      </c>
      <c r="BE92" s="245">
        <f>SUM(BE31:BE90)</f>
        <v>0</v>
      </c>
      <c r="BF92" s="245">
        <f>SUM(BF31:BF90)</f>
        <v>0</v>
      </c>
      <c r="BG92" s="246"/>
      <c r="BH92" s="247"/>
      <c r="BI92" s="245">
        <f>SUM(BI31:BI90)</f>
        <v>5</v>
      </c>
      <c r="BJ92" s="245">
        <f>SUM(BJ31:BJ90)</f>
        <v>0</v>
      </c>
      <c r="BK92" s="245">
        <f>SUM(BK31:BK90)</f>
        <v>0</v>
      </c>
      <c r="BL92" s="245">
        <f>SUM(BL31:BL90)</f>
        <v>0</v>
      </c>
      <c r="BM92" s="245">
        <f>SUM(BM31:BM90)</f>
        <v>0</v>
      </c>
      <c r="BN92" s="246"/>
      <c r="BO92" s="247"/>
      <c r="BP92" s="245">
        <f>SUM(BP31:BP90)</f>
        <v>0</v>
      </c>
      <c r="BQ92" s="245">
        <f>SUM(BQ31:BQ90)</f>
        <v>0</v>
      </c>
      <c r="BR92" s="245">
        <f>SUM(BR31:BR90)</f>
        <v>0</v>
      </c>
      <c r="BS92" s="245">
        <f>SUM(BS31:BS90)</f>
        <v>0</v>
      </c>
      <c r="BT92" s="245">
        <f>SUM(BT31:BT90)</f>
        <v>0</v>
      </c>
      <c r="BU92" s="246"/>
      <c r="BV92" s="247"/>
      <c r="BW92" s="245">
        <f>SUM(BW31:BW90)</f>
        <v>0</v>
      </c>
      <c r="BX92" s="245">
        <f>SUM(BX31:BX90)</f>
        <v>0</v>
      </c>
      <c r="BY92" s="245">
        <f>SUM(BY31:BY90)</f>
        <v>0</v>
      </c>
      <c r="BZ92" s="245">
        <f>SUM(BZ31:BZ90)</f>
        <v>0</v>
      </c>
      <c r="CA92" s="245">
        <f>SUM(CA31:CA90)</f>
        <v>0</v>
      </c>
      <c r="CB92" s="246"/>
      <c r="CC92" s="247"/>
      <c r="CD92" s="245">
        <f>SUM(CD31:CD90)</f>
        <v>0</v>
      </c>
      <c r="CE92" s="245">
        <f>SUM(CE31:CE90)</f>
        <v>0</v>
      </c>
      <c r="CF92" s="245">
        <f>SUM(CF31:CF90)</f>
        <v>0</v>
      </c>
      <c r="CG92" s="245">
        <f>SUM(CG31:CG90)</f>
        <v>0</v>
      </c>
      <c r="CH92" s="245">
        <f>SUM(CH31:CH90)</f>
        <v>0</v>
      </c>
      <c r="CI92" s="246"/>
      <c r="CJ92" s="247"/>
      <c r="CK92" s="248"/>
      <c r="CL92" s="247"/>
      <c r="CM92" s="247"/>
      <c r="CN92" s="247"/>
      <c r="CO92" s="247"/>
    </row>
    <row r="93" spans="1:96" s="238" customFormat="1" ht="18" customHeight="1" x14ac:dyDescent="0.2">
      <c r="A93" s="242" t="s">
        <v>200</v>
      </c>
      <c r="B93" s="243"/>
      <c r="C93" s="249"/>
      <c r="D93" s="250"/>
      <c r="E93" s="245">
        <f>E92*E28</f>
        <v>0</v>
      </c>
      <c r="F93" s="245">
        <f>F92*F28</f>
        <v>0</v>
      </c>
      <c r="G93" s="245">
        <f>G92*G28</f>
        <v>0</v>
      </c>
      <c r="H93" s="245">
        <f>H92*H28</f>
        <v>0</v>
      </c>
      <c r="I93" s="245">
        <f>I92*I28</f>
        <v>0</v>
      </c>
      <c r="J93" s="245">
        <f>SUM(J31:J90)</f>
        <v>0</v>
      </c>
      <c r="K93" s="244"/>
      <c r="L93" s="245">
        <f>L92*L28</f>
        <v>0</v>
      </c>
      <c r="M93" s="245">
        <f>M92*M28</f>
        <v>0</v>
      </c>
      <c r="N93" s="245">
        <f>N92*N28</f>
        <v>0</v>
      </c>
      <c r="O93" s="245">
        <f>O92*O28</f>
        <v>0</v>
      </c>
      <c r="P93" s="245">
        <f>P92*P28</f>
        <v>0</v>
      </c>
      <c r="Q93" s="245">
        <f>SUM(Q31:Q90)</f>
        <v>0</v>
      </c>
      <c r="R93" s="244"/>
      <c r="S93" s="245">
        <f>S92*S28</f>
        <v>0</v>
      </c>
      <c r="T93" s="245">
        <f>T92*T28</f>
        <v>0</v>
      </c>
      <c r="U93" s="245">
        <f>U92*U28</f>
        <v>0</v>
      </c>
      <c r="V93" s="245">
        <f>V92*V28</f>
        <v>0</v>
      </c>
      <c r="W93" s="245">
        <f>W92*W28</f>
        <v>0</v>
      </c>
      <c r="X93" s="245">
        <f>SUM(X31:X90)</f>
        <v>0</v>
      </c>
      <c r="Y93" s="244"/>
      <c r="Z93" s="245">
        <f>Z92*Z28</f>
        <v>0</v>
      </c>
      <c r="AA93" s="245">
        <f>AA92*AA28</f>
        <v>0</v>
      </c>
      <c r="AB93" s="245">
        <f>AB92*AB28</f>
        <v>0</v>
      </c>
      <c r="AC93" s="245">
        <f>AC92*AC28</f>
        <v>0</v>
      </c>
      <c r="AD93" s="245">
        <f>AD92*AD28</f>
        <v>0</v>
      </c>
      <c r="AE93" s="245">
        <f>SUM(AE31:AE90)</f>
        <v>0</v>
      </c>
      <c r="AF93" s="244"/>
      <c r="AG93" s="245">
        <f>AG92*AG28</f>
        <v>0</v>
      </c>
      <c r="AH93" s="245">
        <f>AH92*AH28</f>
        <v>0</v>
      </c>
      <c r="AI93" s="245">
        <f>AI92*AI28</f>
        <v>0</v>
      </c>
      <c r="AJ93" s="245">
        <f>AJ92*AJ28</f>
        <v>0</v>
      </c>
      <c r="AK93" s="245">
        <f>AK92*AK28</f>
        <v>0</v>
      </c>
      <c r="AL93" s="245">
        <f>SUM(AL31:AL90)</f>
        <v>0</v>
      </c>
      <c r="AM93" s="244"/>
      <c r="AN93" s="245">
        <f>AN92*AN28</f>
        <v>0</v>
      </c>
      <c r="AO93" s="245">
        <f>AO92*AO28</f>
        <v>0</v>
      </c>
      <c r="AP93" s="245">
        <f>AP92*AP28</f>
        <v>0</v>
      </c>
      <c r="AQ93" s="245">
        <f>AQ92*AQ28</f>
        <v>0</v>
      </c>
      <c r="AR93" s="245">
        <f>AR92*AR28</f>
        <v>0</v>
      </c>
      <c r="AS93" s="245">
        <f>SUM(AS31:AS90)</f>
        <v>0</v>
      </c>
      <c r="AT93" s="244"/>
      <c r="AU93" s="245">
        <f>AU92*AU28</f>
        <v>0</v>
      </c>
      <c r="AV93" s="245">
        <f>AV92*AV28</f>
        <v>0</v>
      </c>
      <c r="AW93" s="245">
        <f>AW92*AW28</f>
        <v>0</v>
      </c>
      <c r="AX93" s="245">
        <f>AX92*AX28</f>
        <v>0</v>
      </c>
      <c r="AY93" s="245">
        <f>AY92*AY28</f>
        <v>0</v>
      </c>
      <c r="AZ93" s="245">
        <f>SUM(AZ31:AZ90)</f>
        <v>0</v>
      </c>
      <c r="BA93" s="244"/>
      <c r="BB93" s="245">
        <f>BB92*BB28</f>
        <v>0</v>
      </c>
      <c r="BC93" s="245">
        <f>BC92*BC28</f>
        <v>0</v>
      </c>
      <c r="BD93" s="245">
        <f>BD92*BD28</f>
        <v>0</v>
      </c>
      <c r="BE93" s="245">
        <f>BE92*BE28</f>
        <v>0</v>
      </c>
      <c r="BF93" s="245">
        <f>BF92*BF28</f>
        <v>0</v>
      </c>
      <c r="BG93" s="245">
        <f>SUM(BG31:BG90)</f>
        <v>0</v>
      </c>
      <c r="BH93" s="247"/>
      <c r="BI93" s="245">
        <f>BI92*BI28</f>
        <v>0</v>
      </c>
      <c r="BJ93" s="245">
        <f>BJ92*BJ28</f>
        <v>0</v>
      </c>
      <c r="BK93" s="245">
        <f>BK92*BK28</f>
        <v>0</v>
      </c>
      <c r="BL93" s="245">
        <f>BL92*BL28</f>
        <v>0</v>
      </c>
      <c r="BM93" s="245">
        <f>BM92*BM28</f>
        <v>0</v>
      </c>
      <c r="BN93" s="245">
        <f>SUM(BN31:BN90)</f>
        <v>0</v>
      </c>
      <c r="BO93" s="244"/>
      <c r="BP93" s="245">
        <f>BP92*BP28</f>
        <v>0</v>
      </c>
      <c r="BQ93" s="245">
        <f>BQ92*BQ28</f>
        <v>0</v>
      </c>
      <c r="BR93" s="245">
        <f>BR92*BR28</f>
        <v>0</v>
      </c>
      <c r="BS93" s="245">
        <f>BS92*BS28</f>
        <v>0</v>
      </c>
      <c r="BT93" s="245">
        <f>BT92*BT28</f>
        <v>0</v>
      </c>
      <c r="BU93" s="245">
        <f>SUM(BU31:BU90)</f>
        <v>0</v>
      </c>
      <c r="BV93" s="244"/>
      <c r="BW93" s="245">
        <f>BW92*BW28</f>
        <v>0</v>
      </c>
      <c r="BX93" s="245">
        <f>BX92*BX28</f>
        <v>0</v>
      </c>
      <c r="BY93" s="245">
        <f>BY92*BY28</f>
        <v>0</v>
      </c>
      <c r="BZ93" s="245">
        <f>BZ92*BZ28</f>
        <v>0</v>
      </c>
      <c r="CA93" s="245">
        <f>CA92*CA28</f>
        <v>0</v>
      </c>
      <c r="CB93" s="245">
        <f>SUM(CB31:CB90)</f>
        <v>0</v>
      </c>
      <c r="CC93" s="247"/>
      <c r="CD93" s="245">
        <f>CD92*CD28</f>
        <v>0</v>
      </c>
      <c r="CE93" s="245">
        <f>CE92*CE28</f>
        <v>0</v>
      </c>
      <c r="CF93" s="245">
        <f>CF92*CF28</f>
        <v>0</v>
      </c>
      <c r="CG93" s="245">
        <f>CG92*CG28</f>
        <v>0</v>
      </c>
      <c r="CH93" s="245">
        <f>CH92*CH28</f>
        <v>0</v>
      </c>
      <c r="CI93" s="245">
        <f>SUM(CI31:CI90)</f>
        <v>0</v>
      </c>
      <c r="CJ93" s="244"/>
      <c r="CK93" s="275">
        <f>SUM(CK31:CK90)</f>
        <v>0</v>
      </c>
      <c r="CL93" s="248"/>
      <c r="CM93" s="248"/>
      <c r="CN93" s="248"/>
      <c r="CO93" s="248"/>
    </row>
    <row r="94" spans="1:96" s="238" customFormat="1" ht="17.25" customHeight="1" x14ac:dyDescent="0.2">
      <c r="A94" s="242" t="s">
        <v>201</v>
      </c>
      <c r="B94" s="243"/>
      <c r="C94" s="249"/>
      <c r="D94" s="233"/>
      <c r="CL94" s="275">
        <f>MROUND(SUM(CL31:CL90), 0.05)</f>
        <v>0</v>
      </c>
      <c r="CM94" s="275">
        <f>MROUND(SUM(CM31:CM90), 0.05)</f>
        <v>0</v>
      </c>
      <c r="CN94" s="275">
        <f>MROUND(SUM(CN31:CN90), 0.05)</f>
        <v>0</v>
      </c>
      <c r="CO94" s="275">
        <f>MROUND(SUM(CO31:CO90), 0.05)</f>
        <v>0</v>
      </c>
    </row>
    <row r="95" spans="1:96" s="234" customFormat="1" ht="8.25" customHeight="1" x14ac:dyDescent="0.2">
      <c r="D95" s="327"/>
    </row>
    <row r="96" spans="1:96" s="225" customFormat="1" ht="15" customHeight="1" x14ac:dyDescent="0.25">
      <c r="A96" s="26"/>
      <c r="B96" s="274"/>
      <c r="C96" s="274"/>
      <c r="D96" s="361"/>
      <c r="E96" s="562"/>
      <c r="F96" s="562"/>
      <c r="G96" s="562"/>
      <c r="H96" s="562"/>
      <c r="I96" s="562"/>
      <c r="J96" s="562"/>
      <c r="K96" s="361"/>
      <c r="L96" s="562"/>
      <c r="M96" s="562"/>
      <c r="N96" s="562"/>
      <c r="O96" s="562"/>
      <c r="P96" s="562"/>
      <c r="Q96" s="562"/>
      <c r="R96" s="361"/>
      <c r="S96" s="562"/>
      <c r="T96" s="562"/>
      <c r="U96" s="562"/>
      <c r="V96" s="562"/>
      <c r="W96" s="562"/>
      <c r="X96" s="562"/>
      <c r="Y96" s="361"/>
      <c r="Z96" s="562"/>
      <c r="AA96" s="562"/>
      <c r="AB96" s="562"/>
      <c r="AC96" s="562"/>
      <c r="AD96" s="562"/>
      <c r="AE96" s="562"/>
      <c r="AF96" s="361"/>
      <c r="AG96" s="562"/>
      <c r="AH96" s="562"/>
      <c r="AI96" s="562"/>
      <c r="AJ96" s="562"/>
      <c r="AK96" s="562"/>
      <c r="AL96" s="562"/>
      <c r="AM96" s="361"/>
      <c r="AN96" s="562"/>
      <c r="AO96" s="562"/>
      <c r="AP96" s="562"/>
      <c r="AQ96" s="562"/>
      <c r="AR96" s="562"/>
      <c r="AS96" s="562"/>
      <c r="AT96" s="361"/>
      <c r="AU96" s="562"/>
      <c r="AV96" s="562"/>
      <c r="AW96" s="562"/>
      <c r="AX96" s="562"/>
      <c r="AY96" s="562"/>
      <c r="AZ96" s="562"/>
      <c r="BA96" s="361"/>
      <c r="BB96" s="562"/>
      <c r="BC96" s="562"/>
      <c r="BD96" s="562"/>
      <c r="BE96" s="562"/>
      <c r="BF96" s="562"/>
      <c r="BG96" s="562"/>
      <c r="BH96" s="361"/>
      <c r="BI96" s="562"/>
      <c r="BJ96" s="562"/>
      <c r="BK96" s="562"/>
      <c r="BL96" s="562"/>
      <c r="BM96" s="562"/>
      <c r="BN96" s="562"/>
      <c r="BO96" s="361"/>
      <c r="BP96" s="562"/>
      <c r="BQ96" s="562"/>
      <c r="BR96" s="562"/>
      <c r="BS96" s="562"/>
      <c r="BT96" s="562"/>
      <c r="BU96" s="562"/>
      <c r="BV96" s="361"/>
      <c r="BW96" s="562"/>
      <c r="BX96" s="562"/>
      <c r="BY96" s="562"/>
      <c r="BZ96" s="562"/>
      <c r="CA96" s="562"/>
      <c r="CB96" s="562"/>
      <c r="CC96" s="361"/>
      <c r="CD96" s="562"/>
      <c r="CE96" s="562"/>
      <c r="CF96" s="562"/>
      <c r="CG96" s="562"/>
      <c r="CH96" s="562"/>
      <c r="CI96" s="562"/>
      <c r="CJ96" s="361"/>
      <c r="CK96" s="334"/>
      <c r="CL96" s="518" t="s">
        <v>186</v>
      </c>
      <c r="CM96" s="519"/>
      <c r="CN96" s="519"/>
      <c r="CO96" s="520"/>
    </row>
    <row r="97" spans="1:98" s="234" customFormat="1" ht="11.25" customHeight="1" x14ac:dyDescent="0.2">
      <c r="A97" s="565"/>
      <c r="B97" s="565"/>
      <c r="C97" s="565"/>
      <c r="D97" s="274"/>
      <c r="E97" s="235"/>
      <c r="F97" s="235"/>
      <c r="G97" s="235"/>
      <c r="H97" s="235"/>
      <c r="I97" s="235"/>
      <c r="J97" s="563"/>
      <c r="K97" s="236"/>
      <c r="L97" s="235"/>
      <c r="M97" s="235"/>
      <c r="N97" s="235"/>
      <c r="O97" s="235"/>
      <c r="P97" s="235"/>
      <c r="Q97" s="563"/>
      <c r="R97" s="236"/>
      <c r="S97" s="235"/>
      <c r="T97" s="235"/>
      <c r="U97" s="235"/>
      <c r="V97" s="235"/>
      <c r="W97" s="235"/>
      <c r="X97" s="563"/>
      <c r="Y97" s="236"/>
      <c r="Z97" s="235"/>
      <c r="AA97" s="235"/>
      <c r="AB97" s="235"/>
      <c r="AC97" s="235"/>
      <c r="AD97" s="235"/>
      <c r="AE97" s="563"/>
      <c r="AF97" s="236"/>
      <c r="AG97" s="235"/>
      <c r="AH97" s="235"/>
      <c r="AI97" s="235"/>
      <c r="AJ97" s="235"/>
      <c r="AK97" s="235"/>
      <c r="AL97" s="563"/>
      <c r="AM97" s="236"/>
      <c r="AN97" s="235"/>
      <c r="AO97" s="235"/>
      <c r="AP97" s="235"/>
      <c r="AQ97" s="235"/>
      <c r="AR97" s="235"/>
      <c r="AS97" s="563"/>
      <c r="AT97" s="236"/>
      <c r="AU97" s="235"/>
      <c r="AV97" s="235"/>
      <c r="AW97" s="235"/>
      <c r="AX97" s="235"/>
      <c r="AY97" s="235"/>
      <c r="AZ97" s="563"/>
      <c r="BA97" s="236"/>
      <c r="BB97" s="235"/>
      <c r="BC97" s="235"/>
      <c r="BD97" s="235"/>
      <c r="BE97" s="235"/>
      <c r="BF97" s="235"/>
      <c r="BG97" s="563"/>
      <c r="BH97" s="236"/>
      <c r="BI97" s="235"/>
      <c r="BJ97" s="235"/>
      <c r="BK97" s="235"/>
      <c r="BL97" s="235"/>
      <c r="BM97" s="235"/>
      <c r="BN97" s="563"/>
      <c r="BO97" s="236"/>
      <c r="BP97" s="235"/>
      <c r="BQ97" s="235"/>
      <c r="BR97" s="235"/>
      <c r="BS97" s="235"/>
      <c r="BT97" s="235"/>
      <c r="BU97" s="563"/>
      <c r="BV97" s="236"/>
      <c r="BW97" s="235"/>
      <c r="BX97" s="235"/>
      <c r="BY97" s="235"/>
      <c r="BZ97" s="235"/>
      <c r="CA97" s="235"/>
      <c r="CB97" s="563"/>
      <c r="CC97" s="236"/>
      <c r="CD97" s="235"/>
      <c r="CE97" s="235"/>
      <c r="CF97" s="235"/>
      <c r="CG97" s="235"/>
      <c r="CH97" s="235"/>
      <c r="CI97" s="563"/>
      <c r="CJ97" s="236"/>
      <c r="CK97" s="568"/>
      <c r="CL97" s="528" t="s">
        <v>193</v>
      </c>
      <c r="CM97" s="521" t="s">
        <v>194</v>
      </c>
      <c r="CN97" s="521" t="s">
        <v>260</v>
      </c>
      <c r="CO97" s="516" t="s">
        <v>195</v>
      </c>
    </row>
    <row r="98" spans="1:98" s="234" customFormat="1" ht="14.45" customHeight="1" x14ac:dyDescent="0.2">
      <c r="A98" s="565"/>
      <c r="B98" s="565"/>
      <c r="C98" s="565"/>
      <c r="D98" s="274"/>
      <c r="E98" s="264"/>
      <c r="F98" s="264"/>
      <c r="G98" s="235"/>
      <c r="H98" s="235"/>
      <c r="I98" s="235"/>
      <c r="J98" s="563"/>
      <c r="K98" s="236"/>
      <c r="L98" s="264"/>
      <c r="M98" s="264"/>
      <c r="N98" s="264"/>
      <c r="O98" s="264"/>
      <c r="P98" s="264"/>
      <c r="Q98" s="563"/>
      <c r="R98" s="236"/>
      <c r="S98" s="264"/>
      <c r="T98" s="264"/>
      <c r="U98" s="264"/>
      <c r="V98" s="264"/>
      <c r="W98" s="264"/>
      <c r="X98" s="563"/>
      <c r="Y98" s="236"/>
      <c r="Z98" s="264"/>
      <c r="AA98" s="264"/>
      <c r="AB98" s="264"/>
      <c r="AC98" s="264"/>
      <c r="AD98" s="264"/>
      <c r="AE98" s="563"/>
      <c r="AF98" s="236"/>
      <c r="AG98" s="264"/>
      <c r="AH98" s="264"/>
      <c r="AI98" s="264"/>
      <c r="AJ98" s="264"/>
      <c r="AK98" s="264"/>
      <c r="AL98" s="563"/>
      <c r="AM98" s="236"/>
      <c r="AN98" s="264"/>
      <c r="AO98" s="264"/>
      <c r="AP98" s="264"/>
      <c r="AQ98" s="264"/>
      <c r="AR98" s="264"/>
      <c r="AS98" s="563"/>
      <c r="AT98" s="236"/>
      <c r="AU98" s="264"/>
      <c r="AV98" s="264"/>
      <c r="AW98" s="264"/>
      <c r="AX98" s="264"/>
      <c r="AY98" s="264"/>
      <c r="AZ98" s="563"/>
      <c r="BA98" s="236"/>
      <c r="BB98" s="264"/>
      <c r="BC98" s="264"/>
      <c r="BD98" s="264"/>
      <c r="BE98" s="264"/>
      <c r="BF98" s="264"/>
      <c r="BG98" s="563"/>
      <c r="BH98" s="236"/>
      <c r="BI98" s="264"/>
      <c r="BJ98" s="264"/>
      <c r="BK98" s="264"/>
      <c r="BL98" s="264"/>
      <c r="BM98" s="264"/>
      <c r="BN98" s="563"/>
      <c r="BO98" s="236"/>
      <c r="BP98" s="264"/>
      <c r="BQ98" s="264"/>
      <c r="BR98" s="264"/>
      <c r="BS98" s="264"/>
      <c r="BT98" s="264"/>
      <c r="BU98" s="563"/>
      <c r="BV98" s="236"/>
      <c r="BW98" s="264"/>
      <c r="BX98" s="264"/>
      <c r="BY98" s="264"/>
      <c r="BZ98" s="264"/>
      <c r="CA98" s="264"/>
      <c r="CB98" s="563"/>
      <c r="CC98" s="236"/>
      <c r="CD98" s="264"/>
      <c r="CE98" s="264"/>
      <c r="CF98" s="264"/>
      <c r="CG98" s="264"/>
      <c r="CH98" s="264"/>
      <c r="CI98" s="563"/>
      <c r="CJ98" s="236"/>
      <c r="CK98" s="568"/>
      <c r="CL98" s="529"/>
      <c r="CM98" s="522"/>
      <c r="CN98" s="522"/>
      <c r="CO98" s="517"/>
    </row>
    <row r="99" spans="1:98" s="234" customFormat="1" ht="14.45" customHeight="1" x14ac:dyDescent="0.2">
      <c r="B99" s="274"/>
      <c r="C99" s="274"/>
      <c r="E99" s="362"/>
      <c r="F99" s="362"/>
      <c r="G99" s="362"/>
      <c r="H99" s="362"/>
      <c r="I99" s="362"/>
      <c r="J99" s="564"/>
      <c r="K99" s="237"/>
      <c r="L99" s="362"/>
      <c r="M99" s="362"/>
      <c r="N99" s="362"/>
      <c r="O99" s="362"/>
      <c r="P99" s="362"/>
      <c r="Q99" s="564"/>
      <c r="R99" s="237"/>
      <c r="S99" s="362"/>
      <c r="T99" s="362"/>
      <c r="U99" s="362"/>
      <c r="V99" s="362"/>
      <c r="W99" s="362"/>
      <c r="X99" s="564"/>
      <c r="Y99" s="237"/>
      <c r="Z99" s="362"/>
      <c r="AA99" s="362"/>
      <c r="AB99" s="362"/>
      <c r="AC99" s="362"/>
      <c r="AD99" s="362"/>
      <c r="AE99" s="564"/>
      <c r="AF99" s="237"/>
      <c r="AG99" s="362"/>
      <c r="AH99" s="362"/>
      <c r="AI99" s="362"/>
      <c r="AJ99" s="362"/>
      <c r="AK99" s="362"/>
      <c r="AL99" s="564"/>
      <c r="AM99" s="237"/>
      <c r="AN99" s="362"/>
      <c r="AO99" s="362"/>
      <c r="AP99" s="362"/>
      <c r="AQ99" s="362"/>
      <c r="AR99" s="362"/>
      <c r="AS99" s="564"/>
      <c r="AT99" s="237"/>
      <c r="AU99" s="362"/>
      <c r="AV99" s="362"/>
      <c r="AW99" s="362"/>
      <c r="AX99" s="362"/>
      <c r="AY99" s="362"/>
      <c r="AZ99" s="564"/>
      <c r="BA99" s="237"/>
      <c r="BB99" s="362"/>
      <c r="BC99" s="362"/>
      <c r="BD99" s="362"/>
      <c r="BE99" s="362"/>
      <c r="BF99" s="362"/>
      <c r="BG99" s="564"/>
      <c r="BH99" s="237"/>
      <c r="BI99" s="362"/>
      <c r="BJ99" s="362"/>
      <c r="BK99" s="362"/>
      <c r="BL99" s="362"/>
      <c r="BM99" s="362"/>
      <c r="BN99" s="564"/>
      <c r="BO99" s="237"/>
      <c r="BP99" s="362"/>
      <c r="BQ99" s="362"/>
      <c r="BR99" s="362"/>
      <c r="BS99" s="362"/>
      <c r="BT99" s="362"/>
      <c r="BU99" s="564"/>
      <c r="BV99" s="237"/>
      <c r="BW99" s="362"/>
      <c r="BX99" s="362"/>
      <c r="BY99" s="362"/>
      <c r="BZ99" s="362"/>
      <c r="CA99" s="362"/>
      <c r="CB99" s="564"/>
      <c r="CC99" s="237"/>
      <c r="CD99" s="362"/>
      <c r="CE99" s="362"/>
      <c r="CF99" s="362"/>
      <c r="CG99" s="362"/>
      <c r="CH99" s="362"/>
      <c r="CI99" s="564"/>
      <c r="CJ99" s="237"/>
      <c r="CK99" s="569"/>
      <c r="CL99" s="530"/>
      <c r="CM99" s="523"/>
      <c r="CN99" s="523"/>
      <c r="CO99" s="517"/>
    </row>
    <row r="100" spans="1:98" s="234" customFormat="1" ht="12.75" customHeight="1" x14ac:dyDescent="0.2">
      <c r="A100" s="566"/>
      <c r="B100" s="566"/>
      <c r="C100" s="566"/>
      <c r="D100" s="237"/>
      <c r="E100" s="543"/>
      <c r="F100" s="543"/>
      <c r="G100" s="543"/>
      <c r="H100" s="543"/>
      <c r="I100" s="543"/>
      <c r="J100" s="564"/>
      <c r="K100" s="237"/>
      <c r="L100" s="543"/>
      <c r="M100" s="543"/>
      <c r="N100" s="543"/>
      <c r="O100" s="543"/>
      <c r="P100" s="543"/>
      <c r="Q100" s="564"/>
      <c r="R100" s="237"/>
      <c r="S100" s="543"/>
      <c r="T100" s="543"/>
      <c r="U100" s="543"/>
      <c r="V100" s="543"/>
      <c r="W100" s="543"/>
      <c r="X100" s="564"/>
      <c r="Y100" s="237"/>
      <c r="Z100" s="543"/>
      <c r="AA100" s="543"/>
      <c r="AB100" s="543"/>
      <c r="AC100" s="543"/>
      <c r="AD100" s="543"/>
      <c r="AE100" s="564"/>
      <c r="AF100" s="237"/>
      <c r="AG100" s="543"/>
      <c r="AH100" s="543"/>
      <c r="AI100" s="543"/>
      <c r="AJ100" s="543"/>
      <c r="AK100" s="543"/>
      <c r="AL100" s="564"/>
      <c r="AM100" s="237"/>
      <c r="AN100" s="543"/>
      <c r="AO100" s="543"/>
      <c r="AP100" s="543"/>
      <c r="AQ100" s="543"/>
      <c r="AR100" s="543"/>
      <c r="AS100" s="564"/>
      <c r="AT100" s="237"/>
      <c r="AU100" s="543"/>
      <c r="AV100" s="543"/>
      <c r="AW100" s="543"/>
      <c r="AX100" s="543"/>
      <c r="AY100" s="543"/>
      <c r="AZ100" s="564"/>
      <c r="BA100" s="237"/>
      <c r="BB100" s="543"/>
      <c r="BC100" s="543"/>
      <c r="BD100" s="543"/>
      <c r="BE100" s="543"/>
      <c r="BF100" s="543"/>
      <c r="BG100" s="564"/>
      <c r="BH100" s="237"/>
      <c r="BI100" s="543"/>
      <c r="BJ100" s="543"/>
      <c r="BK100" s="543"/>
      <c r="BL100" s="543"/>
      <c r="BM100" s="543"/>
      <c r="BN100" s="564"/>
      <c r="BO100" s="237"/>
      <c r="BP100" s="543"/>
      <c r="BQ100" s="543"/>
      <c r="BR100" s="543"/>
      <c r="BS100" s="543"/>
      <c r="BT100" s="543"/>
      <c r="BU100" s="564"/>
      <c r="BV100" s="237"/>
      <c r="BW100" s="543"/>
      <c r="BX100" s="543"/>
      <c r="BY100" s="543"/>
      <c r="BZ100" s="543"/>
      <c r="CA100" s="543"/>
      <c r="CB100" s="564"/>
      <c r="CC100" s="237"/>
      <c r="CD100" s="543"/>
      <c r="CE100" s="543"/>
      <c r="CF100" s="543"/>
      <c r="CG100" s="543"/>
      <c r="CH100" s="543"/>
      <c r="CI100" s="564"/>
      <c r="CJ100" s="237"/>
      <c r="CK100" s="569"/>
      <c r="CL100" s="276" t="s">
        <v>198</v>
      </c>
      <c r="CM100" s="277" t="s">
        <v>198</v>
      </c>
      <c r="CN100" s="277" t="s">
        <v>198</v>
      </c>
      <c r="CO100" s="324" t="s">
        <v>227</v>
      </c>
    </row>
    <row r="101" spans="1:98" s="234" customFormat="1" ht="12.75" x14ac:dyDescent="0.2">
      <c r="A101" s="567"/>
      <c r="B101" s="567"/>
      <c r="C101" s="567"/>
      <c r="D101" s="361"/>
      <c r="E101" s="444"/>
      <c r="F101" s="444"/>
      <c r="G101" s="444"/>
      <c r="H101" s="444"/>
      <c r="I101" s="444"/>
      <c r="J101" s="564"/>
      <c r="K101" s="237"/>
      <c r="L101" s="444"/>
      <c r="M101" s="444"/>
      <c r="N101" s="444"/>
      <c r="O101" s="444"/>
      <c r="P101" s="444"/>
      <c r="Q101" s="564"/>
      <c r="R101" s="237"/>
      <c r="S101" s="444"/>
      <c r="T101" s="444"/>
      <c r="U101" s="444"/>
      <c r="V101" s="444"/>
      <c r="W101" s="444"/>
      <c r="X101" s="564"/>
      <c r="Y101" s="237"/>
      <c r="Z101" s="444"/>
      <c r="AA101" s="444"/>
      <c r="AB101" s="444"/>
      <c r="AC101" s="444"/>
      <c r="AD101" s="444"/>
      <c r="AE101" s="564"/>
      <c r="AF101" s="237"/>
      <c r="AG101" s="444"/>
      <c r="AH101" s="444"/>
      <c r="AI101" s="444"/>
      <c r="AJ101" s="444"/>
      <c r="AK101" s="444"/>
      <c r="AL101" s="564"/>
      <c r="AM101" s="237"/>
      <c r="AN101" s="444"/>
      <c r="AO101" s="444"/>
      <c r="AP101" s="444"/>
      <c r="AQ101" s="444"/>
      <c r="AR101" s="444"/>
      <c r="AS101" s="564"/>
      <c r="AT101" s="237"/>
      <c r="AU101" s="444"/>
      <c r="AV101" s="444"/>
      <c r="AW101" s="444"/>
      <c r="AX101" s="444"/>
      <c r="AY101" s="444"/>
      <c r="AZ101" s="564"/>
      <c r="BA101" s="237"/>
      <c r="BB101" s="444"/>
      <c r="BC101" s="444"/>
      <c r="BD101" s="444"/>
      <c r="BE101" s="444"/>
      <c r="BF101" s="444"/>
      <c r="BG101" s="564"/>
      <c r="BH101" s="237"/>
      <c r="BI101" s="444"/>
      <c r="BJ101" s="444"/>
      <c r="BK101" s="444"/>
      <c r="BL101" s="444"/>
      <c r="BM101" s="444"/>
      <c r="BN101" s="564"/>
      <c r="BO101" s="237"/>
      <c r="BP101" s="444"/>
      <c r="BQ101" s="444"/>
      <c r="BR101" s="444"/>
      <c r="BS101" s="444"/>
      <c r="BT101" s="444"/>
      <c r="BU101" s="564"/>
      <c r="BV101" s="237"/>
      <c r="BW101" s="444"/>
      <c r="BX101" s="444"/>
      <c r="BY101" s="444"/>
      <c r="BZ101" s="444"/>
      <c r="CA101" s="444"/>
      <c r="CB101" s="564"/>
      <c r="CC101" s="237"/>
      <c r="CD101" s="444"/>
      <c r="CE101" s="444"/>
      <c r="CF101" s="444"/>
      <c r="CG101" s="444"/>
      <c r="CH101" s="444"/>
      <c r="CI101" s="564"/>
      <c r="CJ101" s="237"/>
      <c r="CK101" s="569"/>
      <c r="CL101" s="278">
        <v>0.96299999999999997</v>
      </c>
      <c r="CM101" s="279">
        <v>0.33500000000000002</v>
      </c>
      <c r="CN101" s="279">
        <v>0.6</v>
      </c>
      <c r="CO101" s="325"/>
    </row>
    <row r="102" spans="1:98" s="238" customFormat="1" ht="8.25" customHeight="1" x14ac:dyDescent="0.2">
      <c r="D102" s="233"/>
      <c r="CP102" s="234"/>
      <c r="CQ102" s="234"/>
      <c r="CR102" s="234"/>
      <c r="CS102" s="234"/>
      <c r="CT102" s="234"/>
    </row>
    <row r="103" spans="1:98" s="238" customFormat="1" ht="17.25" customHeight="1" x14ac:dyDescent="0.2">
      <c r="A103" s="363"/>
      <c r="B103" s="363"/>
      <c r="C103" s="363"/>
      <c r="CL103" s="275">
        <f>CL94</f>
        <v>0</v>
      </c>
      <c r="CM103" s="275">
        <f>CM94</f>
        <v>0</v>
      </c>
      <c r="CN103" s="275">
        <f>CN94</f>
        <v>0</v>
      </c>
      <c r="CO103" s="275">
        <f>CO94</f>
        <v>0</v>
      </c>
    </row>
    <row r="104" spans="1:98" s="238" customFormat="1" ht="8.25" customHeight="1" x14ac:dyDescent="0.2">
      <c r="CP104" s="234"/>
      <c r="CQ104" s="234"/>
      <c r="CR104" s="234"/>
      <c r="CS104" s="234"/>
      <c r="CT104" s="234"/>
    </row>
    <row r="105" spans="1:98" s="225" customFormat="1" ht="15.75" thickBot="1" x14ac:dyDescent="0.3">
      <c r="A105" s="328"/>
      <c r="B105" s="329"/>
      <c r="C105" s="329"/>
      <c r="D105" s="329"/>
      <c r="E105" s="329"/>
      <c r="F105" s="329"/>
      <c r="G105" s="329"/>
      <c r="H105" s="329"/>
      <c r="I105" s="329"/>
      <c r="J105" s="329"/>
      <c r="K105" s="329"/>
      <c r="L105" s="329"/>
      <c r="M105" s="330"/>
      <c r="N105" s="330"/>
      <c r="O105" s="330"/>
      <c r="P105" s="330"/>
      <c r="Q105" s="330"/>
      <c r="R105" s="329"/>
      <c r="S105" s="330"/>
      <c r="T105" s="330"/>
      <c r="U105" s="330"/>
      <c r="V105" s="330"/>
      <c r="W105" s="330"/>
      <c r="X105" s="330"/>
      <c r="Y105" s="330"/>
      <c r="Z105" s="330"/>
      <c r="AA105" s="330"/>
      <c r="AB105" s="330"/>
      <c r="AC105" s="330"/>
      <c r="AD105" s="330"/>
      <c r="AE105" s="330"/>
      <c r="AF105" s="329"/>
      <c r="AG105" s="330"/>
      <c r="AH105" s="330"/>
      <c r="AI105" s="330"/>
      <c r="AJ105" s="330"/>
      <c r="AK105" s="330"/>
      <c r="AL105" s="330"/>
      <c r="AM105" s="329"/>
      <c r="AN105" s="330"/>
      <c r="AO105" s="330"/>
      <c r="AP105" s="330"/>
      <c r="AQ105" s="330"/>
      <c r="AR105" s="330"/>
      <c r="AS105" s="330"/>
      <c r="AT105" s="330"/>
      <c r="AU105" s="330"/>
      <c r="AV105" s="330"/>
      <c r="AW105" s="330"/>
      <c r="AX105" s="330"/>
      <c r="AY105" s="330"/>
      <c r="AZ105" s="330"/>
      <c r="BA105" s="330"/>
      <c r="BB105" s="330"/>
      <c r="BC105" s="330"/>
      <c r="BD105" s="330"/>
      <c r="BE105" s="330"/>
      <c r="BF105" s="330"/>
      <c r="BG105" s="330"/>
      <c r="BH105" s="330"/>
      <c r="BI105" s="330"/>
      <c r="BJ105" s="330"/>
      <c r="BK105" s="330"/>
      <c r="BL105" s="330"/>
      <c r="BM105" s="330"/>
      <c r="BN105" s="330"/>
      <c r="BO105" s="330"/>
      <c r="BP105" s="330"/>
      <c r="BQ105" s="330"/>
      <c r="BR105" s="330"/>
      <c r="BS105" s="330"/>
      <c r="BT105" s="330"/>
      <c r="BU105" s="330"/>
      <c r="BV105" s="330"/>
      <c r="BW105" s="330"/>
      <c r="BX105" s="330"/>
      <c r="BY105" s="330"/>
      <c r="BZ105" s="330"/>
      <c r="CA105" s="330"/>
      <c r="CB105" s="330"/>
      <c r="CC105" s="330"/>
      <c r="CD105" s="380" t="s">
        <v>247</v>
      </c>
      <c r="CE105" s="330"/>
      <c r="CF105" s="330"/>
      <c r="CG105" s="330"/>
      <c r="CH105" s="330"/>
      <c r="CI105" s="330"/>
      <c r="CJ105" s="326"/>
      <c r="CK105" s="326"/>
      <c r="CL105" s="326"/>
      <c r="CM105" s="326" t="s">
        <v>221</v>
      </c>
      <c r="CN105" s="326"/>
      <c r="CO105" s="326"/>
    </row>
    <row r="106" spans="1:98" s="225" customFormat="1" ht="16.5" customHeight="1" thickBot="1" x14ac:dyDescent="0.25">
      <c r="A106" s="331"/>
      <c r="B106" s="329"/>
      <c r="C106" s="329"/>
      <c r="D106" s="329"/>
      <c r="E106" s="329"/>
      <c r="F106" s="329"/>
      <c r="G106" s="329"/>
      <c r="H106" s="329"/>
      <c r="I106" s="329"/>
      <c r="J106" s="329"/>
      <c r="K106" s="329"/>
      <c r="L106" s="329"/>
      <c r="M106" s="330"/>
      <c r="N106" s="330"/>
      <c r="O106" s="330"/>
      <c r="P106" s="330"/>
      <c r="Q106" s="330"/>
      <c r="R106" s="329"/>
      <c r="S106" s="330"/>
      <c r="T106" s="330"/>
      <c r="U106" s="330"/>
      <c r="V106" s="330"/>
      <c r="W106" s="330"/>
      <c r="X106" s="330"/>
      <c r="Y106" s="330"/>
      <c r="Z106" s="330"/>
      <c r="AA106" s="330"/>
      <c r="AB106" s="330"/>
      <c r="AC106" s="330"/>
      <c r="AD106" s="330"/>
      <c r="AE106" s="330"/>
      <c r="AF106" s="329"/>
      <c r="AG106" s="330"/>
      <c r="AH106" s="330"/>
      <c r="AI106" s="330"/>
      <c r="AJ106" s="330"/>
      <c r="AK106" s="330"/>
      <c r="AL106" s="330"/>
      <c r="AM106" s="329"/>
      <c r="AN106" s="330"/>
      <c r="AO106" s="330"/>
      <c r="AP106" s="330"/>
      <c r="AQ106" s="330"/>
      <c r="AR106" s="330"/>
      <c r="AS106" s="330"/>
      <c r="AT106" s="330"/>
      <c r="AU106" s="330"/>
      <c r="AV106" s="330"/>
      <c r="AW106" s="330"/>
      <c r="AX106" s="330"/>
      <c r="AY106" s="330"/>
      <c r="AZ106" s="330"/>
      <c r="BA106" s="330"/>
      <c r="BB106" s="330"/>
      <c r="BC106" s="330"/>
      <c r="BD106" s="330"/>
      <c r="BE106" s="330"/>
      <c r="BF106" s="330"/>
      <c r="BG106" s="330"/>
      <c r="BH106" s="330"/>
      <c r="BI106" s="330"/>
      <c r="BJ106" s="330"/>
      <c r="BK106" s="330"/>
      <c r="BL106" s="330"/>
      <c r="BM106" s="330"/>
      <c r="BN106" s="330"/>
      <c r="BO106" s="330"/>
      <c r="BP106" s="330"/>
      <c r="BQ106" s="330"/>
      <c r="BR106" s="330"/>
      <c r="BS106" s="330"/>
      <c r="BT106" s="330"/>
      <c r="BU106" s="330"/>
      <c r="BV106" s="330"/>
      <c r="BW106" s="330"/>
      <c r="BX106" s="330"/>
      <c r="BY106" s="330"/>
      <c r="BZ106" s="330"/>
      <c r="CA106" s="330"/>
      <c r="CB106" s="330"/>
      <c r="CC106" s="330"/>
      <c r="CD106" s="548" t="s">
        <v>248</v>
      </c>
      <c r="CE106" s="444"/>
      <c r="CF106" s="444"/>
      <c r="CG106" s="444"/>
      <c r="CH106" s="444"/>
      <c r="CI106" s="444"/>
      <c r="CJ106" s="330"/>
      <c r="CK106" s="366" t="s">
        <v>222</v>
      </c>
      <c r="CL106" s="364"/>
      <c r="CM106" s="381" t="s">
        <v>254</v>
      </c>
      <c r="CN106" s="384"/>
      <c r="CO106" s="365"/>
    </row>
    <row r="107" spans="1:98" s="225" customFormat="1" ht="16.5" customHeight="1" thickBot="1" x14ac:dyDescent="0.25">
      <c r="A107" s="331"/>
      <c r="B107" s="329"/>
      <c r="C107" s="329"/>
      <c r="D107" s="329"/>
      <c r="E107" s="329"/>
      <c r="F107" s="329"/>
      <c r="G107" s="329"/>
      <c r="H107" s="329"/>
      <c r="I107" s="329"/>
      <c r="J107" s="329"/>
      <c r="K107" s="329"/>
      <c r="L107" s="329"/>
      <c r="M107" s="330"/>
      <c r="N107" s="330"/>
      <c r="O107" s="330"/>
      <c r="P107" s="330"/>
      <c r="Q107" s="330"/>
      <c r="R107" s="329"/>
      <c r="S107" s="330"/>
      <c r="T107" s="330"/>
      <c r="U107" s="330"/>
      <c r="V107" s="330"/>
      <c r="W107" s="330"/>
      <c r="X107" s="330"/>
      <c r="Y107" s="330"/>
      <c r="Z107" s="330"/>
      <c r="AA107" s="330"/>
      <c r="AB107" s="330"/>
      <c r="AC107" s="330"/>
      <c r="AD107" s="330"/>
      <c r="AE107" s="330"/>
      <c r="AF107" s="329"/>
      <c r="AG107" s="330"/>
      <c r="AH107" s="330"/>
      <c r="AI107" s="330"/>
      <c r="AJ107" s="330"/>
      <c r="AK107" s="330"/>
      <c r="AL107" s="330"/>
      <c r="AM107" s="329"/>
      <c r="AN107" s="330"/>
      <c r="AO107" s="330"/>
      <c r="AP107" s="330"/>
      <c r="AQ107" s="330"/>
      <c r="AR107" s="330"/>
      <c r="AS107" s="330"/>
      <c r="AT107" s="330"/>
      <c r="AU107" s="330"/>
      <c r="AV107" s="330"/>
      <c r="AW107" s="330"/>
      <c r="AX107" s="330"/>
      <c r="AY107" s="330"/>
      <c r="AZ107" s="330"/>
      <c r="BA107" s="330"/>
      <c r="BB107" s="330"/>
      <c r="BC107" s="330"/>
      <c r="BD107" s="330"/>
      <c r="BE107" s="330"/>
      <c r="BF107" s="330"/>
      <c r="BG107" s="330"/>
      <c r="BH107" s="330"/>
      <c r="BI107" s="330"/>
      <c r="BJ107" s="330"/>
      <c r="BK107" s="330"/>
      <c r="BL107" s="330"/>
      <c r="BM107" s="330"/>
      <c r="BN107" s="330"/>
      <c r="BO107" s="330"/>
      <c r="BP107" s="330"/>
      <c r="BQ107" s="330"/>
      <c r="BR107" s="330"/>
      <c r="BS107" s="330"/>
      <c r="BT107" s="330"/>
      <c r="BU107" s="330"/>
      <c r="BV107" s="330"/>
      <c r="BW107" s="330"/>
      <c r="BX107" s="330"/>
      <c r="BY107" s="330"/>
      <c r="BZ107" s="330"/>
      <c r="CA107" s="330"/>
      <c r="CB107" s="330"/>
      <c r="CC107" s="330"/>
      <c r="CD107" s="444"/>
      <c r="CE107" s="444"/>
      <c r="CF107" s="444"/>
      <c r="CG107" s="444"/>
      <c r="CH107" s="444"/>
      <c r="CI107" s="444"/>
      <c r="CJ107" s="330"/>
      <c r="CK107" s="366" t="s">
        <v>223</v>
      </c>
      <c r="CL107" s="364"/>
      <c r="CM107" s="381" t="s">
        <v>255</v>
      </c>
      <c r="CN107" s="384"/>
      <c r="CO107" s="365"/>
    </row>
    <row r="108" spans="1:98" s="225" customFormat="1" ht="16.5" customHeight="1" thickBot="1" x14ac:dyDescent="0.25">
      <c r="A108" s="331"/>
      <c r="B108" s="329"/>
      <c r="C108" s="329"/>
      <c r="D108" s="329"/>
      <c r="E108" s="329"/>
      <c r="F108" s="329"/>
      <c r="G108" s="329"/>
      <c r="H108" s="329"/>
      <c r="I108" s="329"/>
      <c r="J108" s="329"/>
      <c r="K108" s="329"/>
      <c r="L108" s="329"/>
      <c r="M108" s="330"/>
      <c r="N108" s="330"/>
      <c r="O108" s="330"/>
      <c r="P108" s="330"/>
      <c r="Q108" s="330"/>
      <c r="R108" s="329"/>
      <c r="S108" s="330"/>
      <c r="T108" s="330"/>
      <c r="U108" s="330"/>
      <c r="V108" s="330"/>
      <c r="W108" s="330"/>
      <c r="X108" s="330"/>
      <c r="Y108" s="330"/>
      <c r="Z108" s="330"/>
      <c r="AA108" s="330"/>
      <c r="AB108" s="330"/>
      <c r="AC108" s="330"/>
      <c r="AD108" s="330"/>
      <c r="AE108" s="330"/>
      <c r="AF108" s="329"/>
      <c r="AG108" s="330"/>
      <c r="AH108" s="330"/>
      <c r="AI108" s="330"/>
      <c r="AJ108" s="330"/>
      <c r="AK108" s="330"/>
      <c r="AL108" s="330"/>
      <c r="AM108" s="329"/>
      <c r="AN108" s="330"/>
      <c r="AO108" s="330"/>
      <c r="AP108" s="330"/>
      <c r="AQ108" s="330"/>
      <c r="AR108" s="330"/>
      <c r="AS108" s="330"/>
      <c r="AT108" s="330"/>
      <c r="AU108" s="330"/>
      <c r="AV108" s="330"/>
      <c r="AW108" s="330"/>
      <c r="AX108" s="330"/>
      <c r="AY108" s="330"/>
      <c r="AZ108" s="330"/>
      <c r="BA108" s="330"/>
      <c r="BB108" s="330"/>
      <c r="BC108" s="330"/>
      <c r="BD108" s="330"/>
      <c r="BE108" s="330"/>
      <c r="BF108" s="330"/>
      <c r="BG108" s="330"/>
      <c r="BH108" s="330"/>
      <c r="BI108" s="330"/>
      <c r="BJ108" s="330"/>
      <c r="BK108" s="330"/>
      <c r="BL108" s="330"/>
      <c r="BM108" s="330"/>
      <c r="BN108" s="330"/>
      <c r="BO108" s="330"/>
      <c r="BP108" s="330"/>
      <c r="BQ108" s="330"/>
      <c r="BR108" s="330"/>
      <c r="BS108" s="330"/>
      <c r="BT108" s="330"/>
      <c r="BU108" s="330"/>
      <c r="BV108" s="330"/>
      <c r="BW108" s="330"/>
      <c r="BX108" s="330"/>
      <c r="BY108" s="330"/>
      <c r="BZ108" s="330"/>
      <c r="CA108" s="330"/>
      <c r="CB108" s="330"/>
      <c r="CC108" s="330"/>
      <c r="CD108" s="444"/>
      <c r="CE108" s="444"/>
      <c r="CF108" s="444"/>
      <c r="CG108" s="444"/>
      <c r="CH108" s="444"/>
      <c r="CI108" s="444"/>
      <c r="CJ108" s="330"/>
      <c r="CK108" s="366" t="s">
        <v>224</v>
      </c>
      <c r="CL108" s="364"/>
      <c r="CM108" s="381" t="s">
        <v>256</v>
      </c>
      <c r="CN108" s="384"/>
      <c r="CO108" s="365"/>
    </row>
    <row r="109" spans="1:98" s="225" customFormat="1" ht="16.5" customHeight="1" thickBot="1" x14ac:dyDescent="0.25">
      <c r="A109" s="331"/>
      <c r="B109" s="329"/>
      <c r="C109" s="329"/>
      <c r="D109" s="329"/>
      <c r="E109" s="329"/>
      <c r="F109" s="329"/>
      <c r="G109" s="329"/>
      <c r="H109" s="329"/>
      <c r="I109" s="329"/>
      <c r="J109" s="329"/>
      <c r="K109" s="329"/>
      <c r="L109" s="329"/>
      <c r="M109" s="330"/>
      <c r="N109" s="330"/>
      <c r="O109" s="330"/>
      <c r="P109" s="330"/>
      <c r="Q109" s="330"/>
      <c r="R109" s="329"/>
      <c r="S109" s="330"/>
      <c r="T109" s="330"/>
      <c r="U109" s="330"/>
      <c r="V109" s="330"/>
      <c r="W109" s="330"/>
      <c r="X109" s="330"/>
      <c r="Y109" s="330"/>
      <c r="Z109" s="330"/>
      <c r="AA109" s="330"/>
      <c r="AB109" s="330"/>
      <c r="AC109" s="330"/>
      <c r="AD109" s="330"/>
      <c r="AE109" s="330"/>
      <c r="AF109" s="329"/>
      <c r="AG109" s="330"/>
      <c r="AH109" s="330"/>
      <c r="AI109" s="330"/>
      <c r="AJ109" s="330"/>
      <c r="AK109" s="330"/>
      <c r="AL109" s="330"/>
      <c r="AM109" s="329"/>
      <c r="AN109" s="330"/>
      <c r="AO109" s="330"/>
      <c r="AP109" s="330"/>
      <c r="AQ109" s="330"/>
      <c r="AR109" s="330"/>
      <c r="AS109" s="330"/>
      <c r="AT109" s="330"/>
      <c r="AU109" s="330"/>
      <c r="AV109" s="330"/>
      <c r="AW109" s="330"/>
      <c r="AX109" s="330"/>
      <c r="AY109" s="330"/>
      <c r="AZ109" s="330"/>
      <c r="BA109" s="330"/>
      <c r="BB109" s="330"/>
      <c r="BC109" s="330"/>
      <c r="BD109" s="330"/>
      <c r="BE109" s="330"/>
      <c r="BF109" s="330"/>
      <c r="BG109" s="330"/>
      <c r="BH109" s="330"/>
      <c r="BI109" s="330"/>
      <c r="BJ109" s="330"/>
      <c r="BK109" s="330"/>
      <c r="BL109" s="330"/>
      <c r="BM109" s="330"/>
      <c r="BN109" s="330"/>
      <c r="BO109" s="330"/>
      <c r="BP109" s="330"/>
      <c r="BQ109" s="330"/>
      <c r="BR109" s="330"/>
      <c r="BS109" s="330"/>
      <c r="BT109" s="330"/>
      <c r="BU109" s="330"/>
      <c r="BV109" s="330"/>
      <c r="BW109" s="330"/>
      <c r="BX109" s="330"/>
      <c r="BY109" s="330"/>
      <c r="BZ109" s="330"/>
      <c r="CA109" s="330"/>
      <c r="CB109" s="330"/>
      <c r="CC109" s="330"/>
      <c r="CD109" s="444"/>
      <c r="CE109" s="444"/>
      <c r="CF109" s="444"/>
      <c r="CG109" s="444"/>
      <c r="CH109" s="444"/>
      <c r="CI109" s="444"/>
      <c r="CJ109" s="330"/>
      <c r="CK109" s="366" t="s">
        <v>225</v>
      </c>
      <c r="CL109" s="364"/>
      <c r="CM109" s="381" t="s">
        <v>257</v>
      </c>
      <c r="CN109" s="384"/>
      <c r="CO109" s="365"/>
    </row>
    <row r="110" spans="1:98" s="225" customFormat="1" ht="13.5" thickBot="1" x14ac:dyDescent="0.25">
      <c r="A110" s="331"/>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c r="AI110" s="330"/>
      <c r="AJ110" s="330"/>
      <c r="AK110" s="330"/>
      <c r="AL110" s="330"/>
      <c r="AM110" s="330"/>
      <c r="AN110" s="330"/>
      <c r="AO110" s="330"/>
      <c r="AP110" s="330"/>
      <c r="AQ110" s="330"/>
      <c r="AR110" s="330"/>
      <c r="AS110" s="330"/>
      <c r="AT110" s="330"/>
      <c r="AU110" s="330"/>
      <c r="AV110" s="330"/>
      <c r="AW110" s="330"/>
      <c r="AX110" s="330"/>
      <c r="AY110" s="330"/>
      <c r="AZ110" s="330"/>
      <c r="BA110" s="330"/>
      <c r="BB110" s="330"/>
      <c r="BC110" s="330"/>
      <c r="BD110" s="330"/>
      <c r="BE110" s="330"/>
      <c r="BF110" s="330"/>
      <c r="BG110" s="330"/>
      <c r="BH110" s="330"/>
      <c r="BI110" s="330"/>
      <c r="BJ110" s="330"/>
      <c r="BK110" s="330"/>
      <c r="BL110" s="330"/>
      <c r="BM110" s="330"/>
      <c r="BN110" s="330"/>
      <c r="BO110" s="330"/>
      <c r="BP110" s="330"/>
      <c r="BQ110" s="330"/>
      <c r="BR110" s="330"/>
      <c r="BS110" s="330"/>
      <c r="BT110" s="330"/>
      <c r="BU110" s="330"/>
      <c r="BV110" s="330"/>
      <c r="BW110" s="330"/>
      <c r="BX110" s="330"/>
      <c r="BY110" s="330"/>
      <c r="BZ110" s="330"/>
      <c r="CA110" s="330"/>
      <c r="CB110" s="330"/>
      <c r="CC110" s="330"/>
      <c r="CD110" s="444"/>
      <c r="CE110" s="444"/>
      <c r="CF110" s="444"/>
      <c r="CG110" s="444"/>
      <c r="CH110" s="444"/>
      <c r="CI110" s="444"/>
      <c r="CJ110" s="330"/>
      <c r="CK110" s="330"/>
      <c r="CL110" s="330"/>
      <c r="CM110" s="330"/>
      <c r="CN110" s="330"/>
      <c r="CO110" s="330"/>
    </row>
    <row r="111" spans="1:98" s="225" customFormat="1" ht="17.25" customHeight="1" thickBot="1" x14ac:dyDescent="0.25">
      <c r="A111" s="332"/>
      <c r="B111" s="333"/>
      <c r="C111" s="333"/>
      <c r="D111" s="333"/>
      <c r="E111" s="333"/>
      <c r="F111" s="333"/>
      <c r="G111" s="333"/>
      <c r="H111" s="333"/>
      <c r="I111" s="333"/>
      <c r="J111" s="333"/>
      <c r="K111" s="333"/>
      <c r="L111" s="333"/>
      <c r="M111" s="333"/>
      <c r="N111" s="333"/>
      <c r="O111" s="333"/>
      <c r="P111" s="333"/>
      <c r="Q111" s="333"/>
      <c r="R111" s="333"/>
      <c r="S111" s="333"/>
      <c r="T111" s="333"/>
      <c r="U111" s="333"/>
      <c r="V111" s="333"/>
      <c r="W111" s="333"/>
      <c r="X111" s="333"/>
      <c r="Y111" s="333"/>
      <c r="Z111" s="333"/>
      <c r="AA111" s="333"/>
      <c r="AB111" s="333"/>
      <c r="AC111" s="333"/>
      <c r="AD111" s="333"/>
      <c r="AE111" s="333"/>
      <c r="AF111" s="333"/>
      <c r="AG111" s="333"/>
      <c r="AH111" s="333"/>
      <c r="AI111" s="333"/>
      <c r="AJ111" s="333"/>
      <c r="AK111" s="333"/>
      <c r="AL111" s="333"/>
      <c r="AM111" s="333"/>
      <c r="AN111" s="333"/>
      <c r="AO111" s="333"/>
      <c r="AP111" s="333"/>
      <c r="AQ111" s="333"/>
      <c r="AR111" s="333"/>
      <c r="AS111" s="333"/>
      <c r="AT111" s="333"/>
      <c r="AU111" s="333"/>
      <c r="AV111" s="333"/>
      <c r="AW111" s="333"/>
      <c r="AX111" s="333"/>
      <c r="AY111" s="333"/>
      <c r="AZ111" s="333"/>
      <c r="BA111" s="333"/>
      <c r="BB111" s="333"/>
      <c r="BC111" s="333"/>
      <c r="BD111" s="333"/>
      <c r="BE111" s="333"/>
      <c r="BF111" s="333"/>
      <c r="BG111" s="333"/>
      <c r="BH111" s="333"/>
      <c r="BI111" s="333"/>
      <c r="BJ111" s="333"/>
      <c r="BK111" s="333"/>
      <c r="BL111" s="333"/>
      <c r="BM111" s="333"/>
      <c r="BN111" s="333"/>
      <c r="BO111" s="333"/>
      <c r="BP111" s="333"/>
      <c r="BQ111" s="333"/>
      <c r="BR111" s="333"/>
      <c r="BS111" s="333"/>
      <c r="BT111" s="333"/>
      <c r="BU111" s="333"/>
      <c r="BV111" s="333"/>
      <c r="BW111" s="333"/>
      <c r="BX111" s="333"/>
      <c r="BY111" s="333"/>
      <c r="BZ111" s="333"/>
      <c r="CA111" s="333"/>
      <c r="CB111" s="333"/>
      <c r="CC111" s="333"/>
      <c r="CD111" s="333"/>
      <c r="CE111" s="333"/>
      <c r="CF111" s="333"/>
      <c r="CG111" s="333"/>
      <c r="CH111" s="333"/>
      <c r="CI111" s="333"/>
      <c r="CJ111" s="333"/>
      <c r="CK111" s="367" t="s">
        <v>226</v>
      </c>
      <c r="CL111" s="333"/>
      <c r="CM111" s="333"/>
      <c r="CN111" s="330"/>
      <c r="CO111" s="335">
        <f>CO94-CO106-CO107-CO108-CO109</f>
        <v>0</v>
      </c>
      <c r="CP111" s="334"/>
    </row>
    <row r="112" spans="1:98" s="225" customFormat="1" ht="12.75" x14ac:dyDescent="0.2">
      <c r="CN112" s="228"/>
      <c r="CO112" s="228"/>
    </row>
    <row r="113" spans="1:93" s="225" customFormat="1" ht="15" customHeight="1" x14ac:dyDescent="0.25">
      <c r="A113" s="549" t="s">
        <v>243</v>
      </c>
      <c r="B113" s="550"/>
      <c r="C113" s="551"/>
      <c r="D113" s="233"/>
      <c r="E113" s="545" t="s">
        <v>174</v>
      </c>
      <c r="F113" s="546"/>
      <c r="G113" s="546"/>
      <c r="H113" s="546"/>
      <c r="I113" s="546"/>
      <c r="J113" s="547"/>
      <c r="K113" s="233"/>
      <c r="L113" s="545" t="s">
        <v>175</v>
      </c>
      <c r="M113" s="546"/>
      <c r="N113" s="546"/>
      <c r="O113" s="546"/>
      <c r="P113" s="546"/>
      <c r="Q113" s="547"/>
      <c r="R113" s="233"/>
      <c r="S113" s="556" t="s">
        <v>176</v>
      </c>
      <c r="T113" s="557"/>
      <c r="U113" s="557"/>
      <c r="V113" s="557"/>
      <c r="W113" s="557"/>
      <c r="X113" s="558"/>
      <c r="Y113" s="250"/>
      <c r="Z113" s="545" t="s">
        <v>177</v>
      </c>
      <c r="AA113" s="546"/>
      <c r="AB113" s="546"/>
      <c r="AC113" s="546"/>
      <c r="AD113" s="546"/>
      <c r="AE113" s="547"/>
      <c r="AF113" s="233"/>
      <c r="AG113" s="545" t="s">
        <v>178</v>
      </c>
      <c r="AH113" s="546"/>
      <c r="AI113" s="546"/>
      <c r="AJ113" s="546"/>
      <c r="AK113" s="546"/>
      <c r="AL113" s="547"/>
      <c r="AM113" s="233"/>
      <c r="AN113" s="545" t="s">
        <v>179</v>
      </c>
      <c r="AO113" s="546"/>
      <c r="AP113" s="546"/>
      <c r="AQ113" s="546"/>
      <c r="AR113" s="546"/>
      <c r="AS113" s="547"/>
      <c r="AT113" s="233"/>
      <c r="AU113" s="545" t="s">
        <v>180</v>
      </c>
      <c r="AV113" s="546"/>
      <c r="AW113" s="546"/>
      <c r="AX113" s="546"/>
      <c r="AY113" s="546"/>
      <c r="AZ113" s="547"/>
      <c r="BA113" s="233"/>
      <c r="BB113" s="545" t="s">
        <v>181</v>
      </c>
      <c r="BC113" s="546"/>
      <c r="BD113" s="546"/>
      <c r="BE113" s="546"/>
      <c r="BF113" s="546"/>
      <c r="BG113" s="547"/>
      <c r="BH113" s="233"/>
      <c r="BI113" s="545" t="s">
        <v>182</v>
      </c>
      <c r="BJ113" s="546"/>
      <c r="BK113" s="546"/>
      <c r="BL113" s="546"/>
      <c r="BM113" s="546"/>
      <c r="BN113" s="547"/>
      <c r="BO113" s="233"/>
      <c r="BP113" s="545" t="s">
        <v>183</v>
      </c>
      <c r="BQ113" s="546"/>
      <c r="BR113" s="546"/>
      <c r="BS113" s="546"/>
      <c r="BT113" s="546"/>
      <c r="BU113" s="547"/>
      <c r="BV113" s="233"/>
      <c r="BW113" s="545" t="s">
        <v>184</v>
      </c>
      <c r="BX113" s="546"/>
      <c r="BY113" s="546"/>
      <c r="BZ113" s="546"/>
      <c r="CA113" s="546"/>
      <c r="CB113" s="547"/>
      <c r="CC113" s="233"/>
      <c r="CD113" s="545" t="s">
        <v>185</v>
      </c>
      <c r="CE113" s="546"/>
      <c r="CF113" s="546"/>
      <c r="CG113" s="546"/>
      <c r="CH113" s="546"/>
      <c r="CI113" s="547"/>
      <c r="CJ113" s="233"/>
      <c r="CK113" s="339"/>
    </row>
    <row r="114" spans="1:93" s="234" customFormat="1" ht="14.45" customHeight="1" x14ac:dyDescent="0.2">
      <c r="A114" s="552"/>
      <c r="B114" s="552"/>
      <c r="C114" s="553"/>
      <c r="D114" s="258"/>
      <c r="E114" s="259" t="str">
        <f t="shared" ref="E114:I116" si="39">E26</f>
        <v>Unité 1</v>
      </c>
      <c r="F114" s="260" t="str">
        <f t="shared" si="39"/>
        <v>Unité 2</v>
      </c>
      <c r="G114" s="260" t="str">
        <f t="shared" si="39"/>
        <v>Unité 3</v>
      </c>
      <c r="H114" s="260" t="str">
        <f t="shared" si="39"/>
        <v>Unité 4</v>
      </c>
      <c r="I114" s="260" t="str">
        <f t="shared" si="39"/>
        <v>Unité 5</v>
      </c>
      <c r="J114" s="485" t="s">
        <v>192</v>
      </c>
      <c r="K114" s="236"/>
      <c r="L114" s="259" t="str">
        <f t="shared" ref="L114:P116" si="40">E114</f>
        <v>Unité 1</v>
      </c>
      <c r="M114" s="260" t="str">
        <f t="shared" si="40"/>
        <v>Unité 2</v>
      </c>
      <c r="N114" s="260" t="str">
        <f t="shared" si="40"/>
        <v>Unité 3</v>
      </c>
      <c r="O114" s="260" t="str">
        <f t="shared" si="40"/>
        <v>Unité 4</v>
      </c>
      <c r="P114" s="260" t="str">
        <f t="shared" si="40"/>
        <v>Unité 5</v>
      </c>
      <c r="Q114" s="485" t="s">
        <v>192</v>
      </c>
      <c r="R114" s="236"/>
      <c r="S114" s="259" t="str">
        <f t="shared" ref="S114:W116" si="41">L114</f>
        <v>Unité 1</v>
      </c>
      <c r="T114" s="260" t="str">
        <f t="shared" si="41"/>
        <v>Unité 2</v>
      </c>
      <c r="U114" s="260" t="str">
        <f t="shared" si="41"/>
        <v>Unité 3</v>
      </c>
      <c r="V114" s="260" t="str">
        <f t="shared" si="41"/>
        <v>Unité 4</v>
      </c>
      <c r="W114" s="260" t="str">
        <f t="shared" si="41"/>
        <v>Unité 5</v>
      </c>
      <c r="X114" s="510" t="s">
        <v>192</v>
      </c>
      <c r="Y114" s="236"/>
      <c r="Z114" s="259" t="str">
        <f t="shared" ref="Z114:AD116" si="42">S114</f>
        <v>Unité 1</v>
      </c>
      <c r="AA114" s="260" t="str">
        <f t="shared" si="42"/>
        <v>Unité 2</v>
      </c>
      <c r="AB114" s="260" t="str">
        <f t="shared" si="42"/>
        <v>Unité 3</v>
      </c>
      <c r="AC114" s="260" t="str">
        <f t="shared" si="42"/>
        <v>Unité 4</v>
      </c>
      <c r="AD114" s="260" t="str">
        <f t="shared" si="42"/>
        <v>Unité 5</v>
      </c>
      <c r="AE114" s="485" t="s">
        <v>192</v>
      </c>
      <c r="AF114" s="236"/>
      <c r="AG114" s="259" t="str">
        <f t="shared" ref="AG114:AK116" si="43">Z114</f>
        <v>Unité 1</v>
      </c>
      <c r="AH114" s="260" t="str">
        <f t="shared" si="43"/>
        <v>Unité 2</v>
      </c>
      <c r="AI114" s="260" t="str">
        <f t="shared" si="43"/>
        <v>Unité 3</v>
      </c>
      <c r="AJ114" s="260" t="str">
        <f t="shared" si="43"/>
        <v>Unité 4</v>
      </c>
      <c r="AK114" s="260" t="str">
        <f t="shared" si="43"/>
        <v>Unité 5</v>
      </c>
      <c r="AL114" s="485" t="s">
        <v>192</v>
      </c>
      <c r="AM114" s="236"/>
      <c r="AN114" s="259" t="str">
        <f t="shared" ref="AN114:AR116" si="44">AG114</f>
        <v>Unité 1</v>
      </c>
      <c r="AO114" s="260" t="str">
        <f t="shared" si="44"/>
        <v>Unité 2</v>
      </c>
      <c r="AP114" s="260" t="str">
        <f t="shared" si="44"/>
        <v>Unité 3</v>
      </c>
      <c r="AQ114" s="260" t="str">
        <f t="shared" si="44"/>
        <v>Unité 4</v>
      </c>
      <c r="AR114" s="260" t="str">
        <f t="shared" si="44"/>
        <v>Unité 5</v>
      </c>
      <c r="AS114" s="485" t="s">
        <v>192</v>
      </c>
      <c r="AT114" s="236"/>
      <c r="AU114" s="259" t="str">
        <f t="shared" ref="AU114:AY116" si="45">AN114</f>
        <v>Unité 1</v>
      </c>
      <c r="AV114" s="260" t="str">
        <f t="shared" si="45"/>
        <v>Unité 2</v>
      </c>
      <c r="AW114" s="260" t="str">
        <f t="shared" si="45"/>
        <v>Unité 3</v>
      </c>
      <c r="AX114" s="260" t="str">
        <f t="shared" si="45"/>
        <v>Unité 4</v>
      </c>
      <c r="AY114" s="260" t="str">
        <f t="shared" si="45"/>
        <v>Unité 5</v>
      </c>
      <c r="AZ114" s="485" t="s">
        <v>192</v>
      </c>
      <c r="BA114" s="236"/>
      <c r="BB114" s="259" t="str">
        <f t="shared" ref="BB114:BF116" si="46">AU114</f>
        <v>Unité 1</v>
      </c>
      <c r="BC114" s="260" t="str">
        <f t="shared" si="46"/>
        <v>Unité 2</v>
      </c>
      <c r="BD114" s="260" t="str">
        <f t="shared" si="46"/>
        <v>Unité 3</v>
      </c>
      <c r="BE114" s="260" t="str">
        <f t="shared" si="46"/>
        <v>Unité 4</v>
      </c>
      <c r="BF114" s="260" t="str">
        <f t="shared" si="46"/>
        <v>Unité 5</v>
      </c>
      <c r="BG114" s="485" t="s">
        <v>192</v>
      </c>
      <c r="BH114" s="236"/>
      <c r="BI114" s="259" t="str">
        <f t="shared" ref="BI114:BM116" si="47">BB114</f>
        <v>Unité 1</v>
      </c>
      <c r="BJ114" s="260" t="str">
        <f t="shared" si="47"/>
        <v>Unité 2</v>
      </c>
      <c r="BK114" s="260" t="str">
        <f t="shared" si="47"/>
        <v>Unité 3</v>
      </c>
      <c r="BL114" s="260" t="str">
        <f t="shared" si="47"/>
        <v>Unité 4</v>
      </c>
      <c r="BM114" s="260" t="str">
        <f t="shared" si="47"/>
        <v>Unité 5</v>
      </c>
      <c r="BN114" s="485" t="s">
        <v>192</v>
      </c>
      <c r="BO114" s="236"/>
      <c r="BP114" s="259" t="str">
        <f t="shared" ref="BP114:BT116" si="48">BI114</f>
        <v>Unité 1</v>
      </c>
      <c r="BQ114" s="260" t="str">
        <f t="shared" si="48"/>
        <v>Unité 2</v>
      </c>
      <c r="BR114" s="260" t="str">
        <f t="shared" si="48"/>
        <v>Unité 3</v>
      </c>
      <c r="BS114" s="260" t="str">
        <f t="shared" si="48"/>
        <v>Unité 4</v>
      </c>
      <c r="BT114" s="260" t="str">
        <f t="shared" si="48"/>
        <v>Unité 5</v>
      </c>
      <c r="BU114" s="485" t="s">
        <v>192</v>
      </c>
      <c r="BV114" s="236"/>
      <c r="BW114" s="259" t="str">
        <f t="shared" ref="BW114:CA116" si="49">BP114</f>
        <v>Unité 1</v>
      </c>
      <c r="BX114" s="260" t="str">
        <f t="shared" si="49"/>
        <v>Unité 2</v>
      </c>
      <c r="BY114" s="260" t="str">
        <f t="shared" si="49"/>
        <v>Unité 3</v>
      </c>
      <c r="BZ114" s="260" t="str">
        <f t="shared" si="49"/>
        <v>Unité 4</v>
      </c>
      <c r="CA114" s="260" t="str">
        <f t="shared" si="49"/>
        <v>Unité 5</v>
      </c>
      <c r="CB114" s="485" t="s">
        <v>192</v>
      </c>
      <c r="CC114" s="236"/>
      <c r="CD114" s="259" t="str">
        <f t="shared" ref="CD114:CF116" si="50">BW114</f>
        <v>Unité 1</v>
      </c>
      <c r="CE114" s="260" t="str">
        <f t="shared" si="50"/>
        <v>Unité 2</v>
      </c>
      <c r="CF114" s="260" t="str">
        <f t="shared" si="50"/>
        <v>Unité 3</v>
      </c>
      <c r="CG114" s="260" t="str">
        <f t="shared" ref="CG114:CH116" si="51">BZ114</f>
        <v>Unité 4</v>
      </c>
      <c r="CH114" s="260" t="str">
        <f t="shared" si="51"/>
        <v>Unité 5</v>
      </c>
      <c r="CI114" s="485" t="s">
        <v>192</v>
      </c>
      <c r="CJ114" s="236"/>
      <c r="CK114" s="559" t="s">
        <v>231</v>
      </c>
    </row>
    <row r="115" spans="1:93" s="234" customFormat="1" ht="14.45" customHeight="1" x14ac:dyDescent="0.2">
      <c r="A115" s="552"/>
      <c r="B115" s="552"/>
      <c r="C115" s="553"/>
      <c r="E115" s="263">
        <f t="shared" si="39"/>
        <v>0</v>
      </c>
      <c r="F115" s="264">
        <f t="shared" si="39"/>
        <v>0</v>
      </c>
      <c r="G115" s="264">
        <f t="shared" si="39"/>
        <v>0</v>
      </c>
      <c r="H115" s="264">
        <f t="shared" si="39"/>
        <v>0</v>
      </c>
      <c r="I115" s="264">
        <f t="shared" si="39"/>
        <v>0</v>
      </c>
      <c r="J115" s="486"/>
      <c r="K115" s="236"/>
      <c r="L115" s="263">
        <f t="shared" si="40"/>
        <v>0</v>
      </c>
      <c r="M115" s="264">
        <f t="shared" si="40"/>
        <v>0</v>
      </c>
      <c r="N115" s="264">
        <f t="shared" si="40"/>
        <v>0</v>
      </c>
      <c r="O115" s="264">
        <f t="shared" si="40"/>
        <v>0</v>
      </c>
      <c r="P115" s="264">
        <f t="shared" si="40"/>
        <v>0</v>
      </c>
      <c r="Q115" s="486"/>
      <c r="R115" s="236"/>
      <c r="S115" s="263">
        <f t="shared" si="41"/>
        <v>0</v>
      </c>
      <c r="T115" s="264">
        <f t="shared" si="41"/>
        <v>0</v>
      </c>
      <c r="U115" s="264">
        <f t="shared" si="41"/>
        <v>0</v>
      </c>
      <c r="V115" s="264">
        <f t="shared" si="41"/>
        <v>0</v>
      </c>
      <c r="W115" s="264">
        <f t="shared" si="41"/>
        <v>0</v>
      </c>
      <c r="X115" s="511"/>
      <c r="Y115" s="236"/>
      <c r="Z115" s="263">
        <f t="shared" si="42"/>
        <v>0</v>
      </c>
      <c r="AA115" s="264">
        <f t="shared" si="42"/>
        <v>0</v>
      </c>
      <c r="AB115" s="264">
        <f t="shared" si="42"/>
        <v>0</v>
      </c>
      <c r="AC115" s="264">
        <f t="shared" si="42"/>
        <v>0</v>
      </c>
      <c r="AD115" s="264">
        <f t="shared" si="42"/>
        <v>0</v>
      </c>
      <c r="AE115" s="486"/>
      <c r="AF115" s="236"/>
      <c r="AG115" s="263">
        <f t="shared" si="43"/>
        <v>0</v>
      </c>
      <c r="AH115" s="264">
        <f t="shared" si="43"/>
        <v>0</v>
      </c>
      <c r="AI115" s="264">
        <f t="shared" si="43"/>
        <v>0</v>
      </c>
      <c r="AJ115" s="264">
        <f t="shared" si="43"/>
        <v>0</v>
      </c>
      <c r="AK115" s="264">
        <f t="shared" si="43"/>
        <v>0</v>
      </c>
      <c r="AL115" s="486"/>
      <c r="AM115" s="236"/>
      <c r="AN115" s="263">
        <f t="shared" si="44"/>
        <v>0</v>
      </c>
      <c r="AO115" s="264">
        <f t="shared" si="44"/>
        <v>0</v>
      </c>
      <c r="AP115" s="264">
        <f t="shared" si="44"/>
        <v>0</v>
      </c>
      <c r="AQ115" s="264">
        <f t="shared" si="44"/>
        <v>0</v>
      </c>
      <c r="AR115" s="264">
        <f t="shared" si="44"/>
        <v>0</v>
      </c>
      <c r="AS115" s="486"/>
      <c r="AT115" s="236"/>
      <c r="AU115" s="263">
        <f t="shared" si="45"/>
        <v>0</v>
      </c>
      <c r="AV115" s="264">
        <f t="shared" si="45"/>
        <v>0</v>
      </c>
      <c r="AW115" s="264">
        <f t="shared" si="45"/>
        <v>0</v>
      </c>
      <c r="AX115" s="264">
        <f t="shared" si="45"/>
        <v>0</v>
      </c>
      <c r="AY115" s="264">
        <f t="shared" si="45"/>
        <v>0</v>
      </c>
      <c r="AZ115" s="486"/>
      <c r="BA115" s="236"/>
      <c r="BB115" s="263">
        <f t="shared" si="46"/>
        <v>0</v>
      </c>
      <c r="BC115" s="264">
        <f t="shared" si="46"/>
        <v>0</v>
      </c>
      <c r="BD115" s="264">
        <f t="shared" si="46"/>
        <v>0</v>
      </c>
      <c r="BE115" s="264">
        <f t="shared" si="46"/>
        <v>0</v>
      </c>
      <c r="BF115" s="264">
        <f t="shared" si="46"/>
        <v>0</v>
      </c>
      <c r="BG115" s="486"/>
      <c r="BH115" s="236"/>
      <c r="BI115" s="263">
        <f t="shared" si="47"/>
        <v>0</v>
      </c>
      <c r="BJ115" s="264">
        <f t="shared" si="47"/>
        <v>0</v>
      </c>
      <c r="BK115" s="264">
        <f t="shared" si="47"/>
        <v>0</v>
      </c>
      <c r="BL115" s="264">
        <f t="shared" si="47"/>
        <v>0</v>
      </c>
      <c r="BM115" s="264">
        <f t="shared" si="47"/>
        <v>0</v>
      </c>
      <c r="BN115" s="486"/>
      <c r="BO115" s="236"/>
      <c r="BP115" s="263">
        <f t="shared" si="48"/>
        <v>0</v>
      </c>
      <c r="BQ115" s="264">
        <f t="shared" si="48"/>
        <v>0</v>
      </c>
      <c r="BR115" s="264">
        <f t="shared" si="48"/>
        <v>0</v>
      </c>
      <c r="BS115" s="264">
        <f t="shared" si="48"/>
        <v>0</v>
      </c>
      <c r="BT115" s="264">
        <f t="shared" si="48"/>
        <v>0</v>
      </c>
      <c r="BU115" s="486"/>
      <c r="BV115" s="236"/>
      <c r="BW115" s="263">
        <f t="shared" si="49"/>
        <v>0</v>
      </c>
      <c r="BX115" s="264">
        <f t="shared" si="49"/>
        <v>0</v>
      </c>
      <c r="BY115" s="264">
        <f t="shared" si="49"/>
        <v>0</v>
      </c>
      <c r="BZ115" s="264">
        <f t="shared" si="49"/>
        <v>0</v>
      </c>
      <c r="CA115" s="264">
        <f t="shared" si="49"/>
        <v>0</v>
      </c>
      <c r="CB115" s="486"/>
      <c r="CC115" s="236"/>
      <c r="CD115" s="263">
        <f t="shared" si="50"/>
        <v>0</v>
      </c>
      <c r="CE115" s="264">
        <f t="shared" si="50"/>
        <v>0</v>
      </c>
      <c r="CF115" s="264">
        <f t="shared" si="50"/>
        <v>0</v>
      </c>
      <c r="CG115" s="264">
        <f t="shared" si="51"/>
        <v>0</v>
      </c>
      <c r="CH115" s="264">
        <f t="shared" si="51"/>
        <v>0</v>
      </c>
      <c r="CI115" s="486"/>
      <c r="CJ115" s="236"/>
      <c r="CK115" s="560"/>
    </row>
    <row r="116" spans="1:93" s="234" customFormat="1" ht="14.45" customHeight="1" x14ac:dyDescent="0.2">
      <c r="A116" s="554"/>
      <c r="B116" s="554"/>
      <c r="C116" s="555"/>
      <c r="D116" s="257"/>
      <c r="E116" s="316">
        <f t="shared" si="39"/>
        <v>0</v>
      </c>
      <c r="F116" s="317">
        <f t="shared" si="39"/>
        <v>0</v>
      </c>
      <c r="G116" s="317">
        <f t="shared" si="39"/>
        <v>0</v>
      </c>
      <c r="H116" s="317">
        <f t="shared" si="39"/>
        <v>0</v>
      </c>
      <c r="I116" s="317">
        <f t="shared" si="39"/>
        <v>0</v>
      </c>
      <c r="J116" s="486"/>
      <c r="K116" s="237"/>
      <c r="L116" s="316">
        <f t="shared" si="40"/>
        <v>0</v>
      </c>
      <c r="M116" s="317">
        <f t="shared" si="40"/>
        <v>0</v>
      </c>
      <c r="N116" s="317">
        <f t="shared" si="40"/>
        <v>0</v>
      </c>
      <c r="O116" s="317">
        <f t="shared" si="40"/>
        <v>0</v>
      </c>
      <c r="P116" s="317">
        <f t="shared" si="40"/>
        <v>0</v>
      </c>
      <c r="Q116" s="486"/>
      <c r="R116" s="237"/>
      <c r="S116" s="314">
        <f t="shared" si="41"/>
        <v>0</v>
      </c>
      <c r="T116" s="315">
        <f t="shared" si="41"/>
        <v>0</v>
      </c>
      <c r="U116" s="315">
        <f t="shared" si="41"/>
        <v>0</v>
      </c>
      <c r="V116" s="315">
        <f t="shared" si="41"/>
        <v>0</v>
      </c>
      <c r="W116" s="315">
        <f t="shared" si="41"/>
        <v>0</v>
      </c>
      <c r="X116" s="511"/>
      <c r="Y116" s="237"/>
      <c r="Z116" s="316">
        <f t="shared" si="42"/>
        <v>0</v>
      </c>
      <c r="AA116" s="317">
        <f t="shared" si="42"/>
        <v>0</v>
      </c>
      <c r="AB116" s="317">
        <f t="shared" si="42"/>
        <v>0</v>
      </c>
      <c r="AC116" s="317">
        <f t="shared" si="42"/>
        <v>0</v>
      </c>
      <c r="AD116" s="317">
        <f t="shared" si="42"/>
        <v>0</v>
      </c>
      <c r="AE116" s="486"/>
      <c r="AF116" s="237"/>
      <c r="AG116" s="316">
        <f t="shared" si="43"/>
        <v>0</v>
      </c>
      <c r="AH116" s="317">
        <f t="shared" si="43"/>
        <v>0</v>
      </c>
      <c r="AI116" s="317">
        <f t="shared" si="43"/>
        <v>0</v>
      </c>
      <c r="AJ116" s="317">
        <f t="shared" si="43"/>
        <v>0</v>
      </c>
      <c r="AK116" s="317">
        <f t="shared" si="43"/>
        <v>0</v>
      </c>
      <c r="AL116" s="486"/>
      <c r="AM116" s="237"/>
      <c r="AN116" s="316">
        <f t="shared" si="44"/>
        <v>0</v>
      </c>
      <c r="AO116" s="317">
        <f t="shared" si="44"/>
        <v>0</v>
      </c>
      <c r="AP116" s="317">
        <f t="shared" si="44"/>
        <v>0</v>
      </c>
      <c r="AQ116" s="317">
        <f t="shared" si="44"/>
        <v>0</v>
      </c>
      <c r="AR116" s="317">
        <f t="shared" si="44"/>
        <v>0</v>
      </c>
      <c r="AS116" s="486"/>
      <c r="AT116" s="237"/>
      <c r="AU116" s="316">
        <f t="shared" si="45"/>
        <v>0</v>
      </c>
      <c r="AV116" s="317">
        <f t="shared" si="45"/>
        <v>0</v>
      </c>
      <c r="AW116" s="317">
        <f t="shared" si="45"/>
        <v>0</v>
      </c>
      <c r="AX116" s="317">
        <f t="shared" si="45"/>
        <v>0</v>
      </c>
      <c r="AY116" s="317">
        <f t="shared" si="45"/>
        <v>0</v>
      </c>
      <c r="AZ116" s="486"/>
      <c r="BA116" s="237"/>
      <c r="BB116" s="316">
        <f t="shared" si="46"/>
        <v>0</v>
      </c>
      <c r="BC116" s="317">
        <f t="shared" si="46"/>
        <v>0</v>
      </c>
      <c r="BD116" s="317">
        <f t="shared" si="46"/>
        <v>0</v>
      </c>
      <c r="BE116" s="317">
        <f t="shared" si="46"/>
        <v>0</v>
      </c>
      <c r="BF116" s="317">
        <f t="shared" si="46"/>
        <v>0</v>
      </c>
      <c r="BG116" s="486"/>
      <c r="BH116" s="237"/>
      <c r="BI116" s="316">
        <f t="shared" si="47"/>
        <v>0</v>
      </c>
      <c r="BJ116" s="317">
        <f t="shared" si="47"/>
        <v>0</v>
      </c>
      <c r="BK116" s="317">
        <f t="shared" si="47"/>
        <v>0</v>
      </c>
      <c r="BL116" s="317">
        <f t="shared" si="47"/>
        <v>0</v>
      </c>
      <c r="BM116" s="317">
        <f t="shared" si="47"/>
        <v>0</v>
      </c>
      <c r="BN116" s="486"/>
      <c r="BO116" s="237"/>
      <c r="BP116" s="316">
        <f t="shared" si="48"/>
        <v>0</v>
      </c>
      <c r="BQ116" s="317">
        <f t="shared" si="48"/>
        <v>0</v>
      </c>
      <c r="BR116" s="317">
        <f t="shared" si="48"/>
        <v>0</v>
      </c>
      <c r="BS116" s="317">
        <f t="shared" si="48"/>
        <v>0</v>
      </c>
      <c r="BT116" s="317">
        <f t="shared" si="48"/>
        <v>0</v>
      </c>
      <c r="BU116" s="486"/>
      <c r="BV116" s="237"/>
      <c r="BW116" s="316">
        <f t="shared" si="49"/>
        <v>0</v>
      </c>
      <c r="BX116" s="317">
        <f t="shared" si="49"/>
        <v>0</v>
      </c>
      <c r="BY116" s="317">
        <f t="shared" si="49"/>
        <v>0</v>
      </c>
      <c r="BZ116" s="317">
        <f t="shared" si="49"/>
        <v>0</v>
      </c>
      <c r="CA116" s="317">
        <f t="shared" si="49"/>
        <v>0</v>
      </c>
      <c r="CB116" s="486"/>
      <c r="CC116" s="237"/>
      <c r="CD116" s="316">
        <f t="shared" si="50"/>
        <v>0</v>
      </c>
      <c r="CE116" s="317">
        <f t="shared" si="50"/>
        <v>0</v>
      </c>
      <c r="CF116" s="317">
        <f t="shared" si="50"/>
        <v>0</v>
      </c>
      <c r="CG116" s="317">
        <f t="shared" si="51"/>
        <v>0</v>
      </c>
      <c r="CH116" s="317">
        <f t="shared" si="51"/>
        <v>0</v>
      </c>
      <c r="CI116" s="486"/>
      <c r="CJ116" s="237"/>
      <c r="CK116" s="560"/>
    </row>
    <row r="117" spans="1:93" s="234" customFormat="1" ht="12.75" customHeight="1" x14ac:dyDescent="0.2">
      <c r="A117" s="531" t="s">
        <v>8</v>
      </c>
      <c r="B117" s="531" t="s">
        <v>197</v>
      </c>
      <c r="C117" s="531" t="s">
        <v>230</v>
      </c>
      <c r="D117" s="237"/>
      <c r="E117" s="479" t="str">
        <f>E29</f>
        <v>Nombre d'unités facturées aux parents durant le mois</v>
      </c>
      <c r="F117" s="480"/>
      <c r="G117" s="480"/>
      <c r="H117" s="480"/>
      <c r="I117" s="481"/>
      <c r="J117" s="486"/>
      <c r="K117" s="237"/>
      <c r="L117" s="479" t="str">
        <f>E117</f>
        <v>Nombre d'unités facturées aux parents durant le mois</v>
      </c>
      <c r="M117" s="480"/>
      <c r="N117" s="480"/>
      <c r="O117" s="480"/>
      <c r="P117" s="481"/>
      <c r="Q117" s="486"/>
      <c r="R117" s="237"/>
      <c r="S117" s="495" t="str">
        <f>L117</f>
        <v>Nombre d'unités facturées aux parents durant le mois</v>
      </c>
      <c r="T117" s="496"/>
      <c r="U117" s="496"/>
      <c r="V117" s="496"/>
      <c r="W117" s="541"/>
      <c r="X117" s="511"/>
      <c r="Y117" s="237"/>
      <c r="Z117" s="479" t="str">
        <f>S117</f>
        <v>Nombre d'unités facturées aux parents durant le mois</v>
      </c>
      <c r="AA117" s="480"/>
      <c r="AB117" s="480"/>
      <c r="AC117" s="480"/>
      <c r="AD117" s="481"/>
      <c r="AE117" s="486"/>
      <c r="AF117" s="237"/>
      <c r="AG117" s="479" t="str">
        <f>Z117</f>
        <v>Nombre d'unités facturées aux parents durant le mois</v>
      </c>
      <c r="AH117" s="480"/>
      <c r="AI117" s="480"/>
      <c r="AJ117" s="480"/>
      <c r="AK117" s="481"/>
      <c r="AL117" s="486"/>
      <c r="AM117" s="237"/>
      <c r="AN117" s="479" t="str">
        <f>AG117</f>
        <v>Nombre d'unités facturées aux parents durant le mois</v>
      </c>
      <c r="AO117" s="480"/>
      <c r="AP117" s="480"/>
      <c r="AQ117" s="480"/>
      <c r="AR117" s="481"/>
      <c r="AS117" s="486"/>
      <c r="AT117" s="237"/>
      <c r="AU117" s="479" t="str">
        <f>AN117</f>
        <v>Nombre d'unités facturées aux parents durant le mois</v>
      </c>
      <c r="AV117" s="480"/>
      <c r="AW117" s="480"/>
      <c r="AX117" s="480"/>
      <c r="AY117" s="481"/>
      <c r="AZ117" s="486"/>
      <c r="BA117" s="237"/>
      <c r="BB117" s="479" t="str">
        <f>AU117</f>
        <v>Nombre d'unités facturées aux parents durant le mois</v>
      </c>
      <c r="BC117" s="480"/>
      <c r="BD117" s="480"/>
      <c r="BE117" s="480"/>
      <c r="BF117" s="481"/>
      <c r="BG117" s="486"/>
      <c r="BH117" s="237"/>
      <c r="BI117" s="479" t="str">
        <f>BB117</f>
        <v>Nombre d'unités facturées aux parents durant le mois</v>
      </c>
      <c r="BJ117" s="480"/>
      <c r="BK117" s="480"/>
      <c r="BL117" s="480"/>
      <c r="BM117" s="481"/>
      <c r="BN117" s="486"/>
      <c r="BO117" s="237"/>
      <c r="BP117" s="479" t="str">
        <f>BI117</f>
        <v>Nombre d'unités facturées aux parents durant le mois</v>
      </c>
      <c r="BQ117" s="480"/>
      <c r="BR117" s="480"/>
      <c r="BS117" s="480"/>
      <c r="BT117" s="481"/>
      <c r="BU117" s="486"/>
      <c r="BV117" s="237"/>
      <c r="BW117" s="479" t="str">
        <f>BP117</f>
        <v>Nombre d'unités facturées aux parents durant le mois</v>
      </c>
      <c r="BX117" s="480"/>
      <c r="BY117" s="480"/>
      <c r="BZ117" s="480"/>
      <c r="CA117" s="481"/>
      <c r="CB117" s="486"/>
      <c r="CC117" s="237"/>
      <c r="CD117" s="479" t="str">
        <f>BW117</f>
        <v>Nombre d'unités facturées aux parents durant le mois</v>
      </c>
      <c r="CE117" s="480"/>
      <c r="CF117" s="480"/>
      <c r="CG117" s="480"/>
      <c r="CH117" s="481"/>
      <c r="CI117" s="486"/>
      <c r="CJ117" s="237"/>
      <c r="CK117" s="560"/>
    </row>
    <row r="118" spans="1:93" s="234" customFormat="1" ht="12.75" customHeight="1" x14ac:dyDescent="0.2">
      <c r="A118" s="532"/>
      <c r="B118" s="532"/>
      <c r="C118" s="532"/>
      <c r="D118" s="233"/>
      <c r="E118" s="533"/>
      <c r="F118" s="534"/>
      <c r="G118" s="534"/>
      <c r="H118" s="534"/>
      <c r="I118" s="535"/>
      <c r="J118" s="536"/>
      <c r="K118" s="237"/>
      <c r="L118" s="533"/>
      <c r="M118" s="534"/>
      <c r="N118" s="534"/>
      <c r="O118" s="534"/>
      <c r="P118" s="535"/>
      <c r="Q118" s="536"/>
      <c r="R118" s="237"/>
      <c r="S118" s="542"/>
      <c r="T118" s="543"/>
      <c r="U118" s="543"/>
      <c r="V118" s="543"/>
      <c r="W118" s="544"/>
      <c r="X118" s="540"/>
      <c r="Y118" s="237"/>
      <c r="Z118" s="533"/>
      <c r="AA118" s="534"/>
      <c r="AB118" s="534"/>
      <c r="AC118" s="534"/>
      <c r="AD118" s="535"/>
      <c r="AE118" s="536"/>
      <c r="AF118" s="237"/>
      <c r="AG118" s="533"/>
      <c r="AH118" s="534"/>
      <c r="AI118" s="534"/>
      <c r="AJ118" s="534"/>
      <c r="AK118" s="535"/>
      <c r="AL118" s="536"/>
      <c r="AM118" s="237"/>
      <c r="AN118" s="533"/>
      <c r="AO118" s="534"/>
      <c r="AP118" s="534"/>
      <c r="AQ118" s="534"/>
      <c r="AR118" s="535"/>
      <c r="AS118" s="536"/>
      <c r="AT118" s="237"/>
      <c r="AU118" s="533"/>
      <c r="AV118" s="534"/>
      <c r="AW118" s="534"/>
      <c r="AX118" s="534"/>
      <c r="AY118" s="535"/>
      <c r="AZ118" s="536"/>
      <c r="BA118" s="237"/>
      <c r="BB118" s="533"/>
      <c r="BC118" s="534"/>
      <c r="BD118" s="534"/>
      <c r="BE118" s="534"/>
      <c r="BF118" s="535"/>
      <c r="BG118" s="536"/>
      <c r="BH118" s="237"/>
      <c r="BI118" s="533"/>
      <c r="BJ118" s="534"/>
      <c r="BK118" s="534"/>
      <c r="BL118" s="534"/>
      <c r="BM118" s="535"/>
      <c r="BN118" s="536"/>
      <c r="BO118" s="237"/>
      <c r="BP118" s="533"/>
      <c r="BQ118" s="534"/>
      <c r="BR118" s="534"/>
      <c r="BS118" s="534"/>
      <c r="BT118" s="535"/>
      <c r="BU118" s="536"/>
      <c r="BV118" s="237"/>
      <c r="BW118" s="533"/>
      <c r="BX118" s="534"/>
      <c r="BY118" s="534"/>
      <c r="BZ118" s="534"/>
      <c r="CA118" s="535"/>
      <c r="CB118" s="536"/>
      <c r="CC118" s="237"/>
      <c r="CD118" s="533"/>
      <c r="CE118" s="534"/>
      <c r="CF118" s="534"/>
      <c r="CG118" s="534"/>
      <c r="CH118" s="535"/>
      <c r="CI118" s="536"/>
      <c r="CJ118" s="237"/>
      <c r="CK118" s="561"/>
    </row>
    <row r="119" spans="1:93" s="238" customFormat="1" ht="14.25" customHeight="1" x14ac:dyDescent="0.2">
      <c r="A119" s="340"/>
      <c r="B119" s="341"/>
      <c r="C119" s="342"/>
      <c r="D119" s="237"/>
      <c r="E119" s="340"/>
      <c r="F119" s="341"/>
      <c r="G119" s="341"/>
      <c r="H119" s="344"/>
      <c r="I119" s="344"/>
      <c r="J119" s="353">
        <f t="shared" ref="J119:J126" si="52">E119*E$28+F119*F$28+G119*G$28+H119*H$28+I119*I$28</f>
        <v>0</v>
      </c>
      <c r="K119" s="266"/>
      <c r="L119" s="340"/>
      <c r="M119" s="341"/>
      <c r="N119" s="341"/>
      <c r="O119" s="344"/>
      <c r="P119" s="344"/>
      <c r="Q119" s="353">
        <f>L119*L$28+M119*M$28+N119*N$28+O119*O$28+P119*P$28</f>
        <v>0</v>
      </c>
      <c r="R119" s="239"/>
      <c r="S119" s="340"/>
      <c r="T119" s="341"/>
      <c r="U119" s="341"/>
      <c r="V119" s="341"/>
      <c r="W119" s="341"/>
      <c r="X119" s="353">
        <f>S119*S$28+T119*T$28+U119*U$28+V119*V$28+W119*W$28</f>
        <v>0</v>
      </c>
      <c r="Y119" s="241"/>
      <c r="Z119" s="340"/>
      <c r="AA119" s="341"/>
      <c r="AB119" s="341"/>
      <c r="AC119" s="344"/>
      <c r="AD119" s="344"/>
      <c r="AE119" s="353">
        <f>Z119*Z$28+AA119*AA$28+AB119*AB$28+AC119*AC$28+AD119*AD$28</f>
        <v>0</v>
      </c>
      <c r="AF119" s="266"/>
      <c r="AG119" s="340"/>
      <c r="AH119" s="341"/>
      <c r="AI119" s="341"/>
      <c r="AJ119" s="344"/>
      <c r="AK119" s="344"/>
      <c r="AL119" s="353">
        <f>AG119*AG$28+AH119*AH$28+AI119*AI$28+AJ119*AJ$28+AK119*AK$28</f>
        <v>0</v>
      </c>
      <c r="AM119" s="239"/>
      <c r="AN119" s="340"/>
      <c r="AO119" s="341"/>
      <c r="AP119" s="341"/>
      <c r="AQ119" s="344"/>
      <c r="AR119" s="344"/>
      <c r="AS119" s="353">
        <f>AN119*AN$28+AO119*AO$28+AP119*AP$28+AQ119*AQ$28+AR119*AR$28</f>
        <v>0</v>
      </c>
      <c r="AT119" s="240"/>
      <c r="AU119" s="340"/>
      <c r="AV119" s="341"/>
      <c r="AW119" s="341"/>
      <c r="AX119" s="344"/>
      <c r="AY119" s="344"/>
      <c r="AZ119" s="353">
        <f>AU119*AU$28+AV119*AV$28+AW119*AW$28+AX119*AX$28+AY119*AY$28</f>
        <v>0</v>
      </c>
      <c r="BA119" s="241"/>
      <c r="BB119" s="340"/>
      <c r="BC119" s="341"/>
      <c r="BD119" s="341"/>
      <c r="BE119" s="344"/>
      <c r="BF119" s="344"/>
      <c r="BG119" s="353">
        <f>BB119*BB$28+BC119*BC$28+BD119*BD$28+BE119*BE$28+BF119*BF$28</f>
        <v>0</v>
      </c>
      <c r="BH119" s="241"/>
      <c r="BI119" s="340"/>
      <c r="BJ119" s="341"/>
      <c r="BK119" s="341"/>
      <c r="BL119" s="344"/>
      <c r="BM119" s="344"/>
      <c r="BN119" s="353">
        <f>BI119*BI$28+BJ119*BJ$28+BK119*BK$28+BL119*BL$28+BM119*BM$28</f>
        <v>0</v>
      </c>
      <c r="BO119" s="240"/>
      <c r="BP119" s="340"/>
      <c r="BQ119" s="341"/>
      <c r="BR119" s="341"/>
      <c r="BS119" s="344"/>
      <c r="BT119" s="344"/>
      <c r="BU119" s="353">
        <f>BP119*BP$28+BQ119*BQ$28+BR119*BR$28+BS119*BS$28+BT119*BT$28</f>
        <v>0</v>
      </c>
      <c r="BV119" s="240"/>
      <c r="BW119" s="340"/>
      <c r="BX119" s="341"/>
      <c r="BY119" s="341"/>
      <c r="BZ119" s="344"/>
      <c r="CA119" s="344"/>
      <c r="CB119" s="353">
        <f>BW119*BW$28+BX119*BX$28+BY119*BY$28+BZ119*BZ$28+CA119*CA$28</f>
        <v>0</v>
      </c>
      <c r="CC119" s="241"/>
      <c r="CD119" s="340"/>
      <c r="CE119" s="341"/>
      <c r="CF119" s="341"/>
      <c r="CG119" s="344"/>
      <c r="CH119" s="344"/>
      <c r="CI119" s="353">
        <f t="shared" ref="CI119:CI126" si="53">CD119*CD$28+CE119*CE$28+CF119*CF$28+CG119*CG$28+CH119*CH$28</f>
        <v>0</v>
      </c>
      <c r="CJ119" s="240"/>
      <c r="CK119" s="356">
        <f t="shared" ref="CK119:CK126" si="54">SUM(J119,Q119,X119,AE119,AL119,AS119,AZ119,BG119,BN119,BU119,CB119,CI119)</f>
        <v>0</v>
      </c>
    </row>
    <row r="120" spans="1:93" s="238" customFormat="1" ht="14.25" customHeight="1" x14ac:dyDescent="0.2">
      <c r="A120" s="343"/>
      <c r="B120" s="344"/>
      <c r="C120" s="345"/>
      <c r="D120" s="250"/>
      <c r="E120" s="343"/>
      <c r="F120" s="344"/>
      <c r="G120" s="344"/>
      <c r="H120" s="344"/>
      <c r="I120" s="344"/>
      <c r="J120" s="352">
        <f t="shared" si="52"/>
        <v>0</v>
      </c>
      <c r="K120" s="266"/>
      <c r="L120" s="343"/>
      <c r="M120" s="344"/>
      <c r="N120" s="344"/>
      <c r="O120" s="344"/>
      <c r="P120" s="344"/>
      <c r="Q120" s="352">
        <f t="shared" ref="Q120:Q126" si="55">L120*L$28+M120*M$28+N120*N$28+O120*O$28+P120*P$28</f>
        <v>0</v>
      </c>
      <c r="R120" s="239"/>
      <c r="S120" s="343"/>
      <c r="T120" s="344"/>
      <c r="U120" s="344"/>
      <c r="V120" s="344"/>
      <c r="W120" s="344"/>
      <c r="X120" s="352">
        <f>S120*S$28+T120*T$28+U120*U$28+V120*V$28+W120*W$28</f>
        <v>0</v>
      </c>
      <c r="Y120" s="241"/>
      <c r="Z120" s="343"/>
      <c r="AA120" s="344"/>
      <c r="AB120" s="344"/>
      <c r="AC120" s="344"/>
      <c r="AD120" s="344"/>
      <c r="AE120" s="352">
        <f>Z120*Z$28+AA120*AA$28+AB120*AB$28+AC120*AC$28+AD120*AD$28</f>
        <v>0</v>
      </c>
      <c r="AF120" s="266"/>
      <c r="AG120" s="343"/>
      <c r="AH120" s="344"/>
      <c r="AI120" s="344"/>
      <c r="AJ120" s="344"/>
      <c r="AK120" s="344"/>
      <c r="AL120" s="352">
        <f>AG120*AG$28+AH120*AH$28+AI120*AI$28+AJ120*AJ$28+AK120*AK$28</f>
        <v>0</v>
      </c>
      <c r="AM120" s="239"/>
      <c r="AN120" s="343"/>
      <c r="AO120" s="344"/>
      <c r="AP120" s="344"/>
      <c r="AQ120" s="344"/>
      <c r="AR120" s="344"/>
      <c r="AS120" s="352">
        <f t="shared" ref="AS120:AS126" si="56">AN120*AN$28+AO120*AO$28+AP120*AP$28+AQ120*AQ$28+AR120*AR$28</f>
        <v>0</v>
      </c>
      <c r="AT120" s="240"/>
      <c r="AU120" s="343"/>
      <c r="AV120" s="344"/>
      <c r="AW120" s="344"/>
      <c r="AX120" s="344"/>
      <c r="AY120" s="344"/>
      <c r="AZ120" s="352">
        <f t="shared" ref="AZ120:AZ126" si="57">AU120*AU$28+AV120*AV$28+AW120*AW$28+AX120*AX$28+AY120*AY$28</f>
        <v>0</v>
      </c>
      <c r="BA120" s="241"/>
      <c r="BB120" s="343"/>
      <c r="BC120" s="344"/>
      <c r="BD120" s="344"/>
      <c r="BE120" s="344"/>
      <c r="BF120" s="344"/>
      <c r="BG120" s="352">
        <f t="shared" ref="BG120:BG126" si="58">BB120*BB$28+BC120*BC$28+BD120*BD$28+BE120*BE$28+BF120*BF$28</f>
        <v>0</v>
      </c>
      <c r="BH120" s="241"/>
      <c r="BI120" s="343"/>
      <c r="BJ120" s="344"/>
      <c r="BK120" s="344"/>
      <c r="BL120" s="344"/>
      <c r="BM120" s="344"/>
      <c r="BN120" s="352">
        <f t="shared" ref="BN120:BN126" si="59">BI120*BI$28+BJ120*BJ$28+BK120*BK$28+BL120*BL$28+BM120*BM$28</f>
        <v>0</v>
      </c>
      <c r="BO120" s="240"/>
      <c r="BP120" s="343"/>
      <c r="BQ120" s="344"/>
      <c r="BR120" s="344"/>
      <c r="BS120" s="344"/>
      <c r="BT120" s="344"/>
      <c r="BU120" s="352">
        <f t="shared" ref="BU120:BU126" si="60">BP120*BP$28+BQ120*BQ$28+BR120*BR$28+BS120*BS$28+BT120*BT$28</f>
        <v>0</v>
      </c>
      <c r="BV120" s="240"/>
      <c r="BW120" s="343"/>
      <c r="BX120" s="344"/>
      <c r="BY120" s="344"/>
      <c r="BZ120" s="344"/>
      <c r="CA120" s="344"/>
      <c r="CB120" s="352">
        <f t="shared" ref="CB120:CB126" si="61">BW120*BW$28+BX120*BX$28+BY120*BY$28+BZ120*BZ$28+CA120*CA$28</f>
        <v>0</v>
      </c>
      <c r="CC120" s="241"/>
      <c r="CD120" s="343"/>
      <c r="CE120" s="344"/>
      <c r="CF120" s="344"/>
      <c r="CG120" s="344"/>
      <c r="CH120" s="344"/>
      <c r="CI120" s="352">
        <f t="shared" si="53"/>
        <v>0</v>
      </c>
      <c r="CJ120" s="240"/>
      <c r="CK120" s="357">
        <f t="shared" si="54"/>
        <v>0</v>
      </c>
    </row>
    <row r="121" spans="1:93" s="238" customFormat="1" ht="14.25" customHeight="1" x14ac:dyDescent="0.2">
      <c r="A121" s="343"/>
      <c r="B121" s="344"/>
      <c r="C121" s="345"/>
      <c r="D121" s="250"/>
      <c r="E121" s="343"/>
      <c r="F121" s="344"/>
      <c r="G121" s="344"/>
      <c r="H121" s="344"/>
      <c r="I121" s="344"/>
      <c r="J121" s="352">
        <f t="shared" si="52"/>
        <v>0</v>
      </c>
      <c r="K121" s="266"/>
      <c r="L121" s="343"/>
      <c r="M121" s="344"/>
      <c r="N121" s="344"/>
      <c r="O121" s="344"/>
      <c r="P121" s="344"/>
      <c r="Q121" s="352">
        <f t="shared" si="55"/>
        <v>0</v>
      </c>
      <c r="R121" s="239"/>
      <c r="S121" s="343"/>
      <c r="T121" s="344"/>
      <c r="U121" s="344"/>
      <c r="V121" s="344"/>
      <c r="W121" s="344"/>
      <c r="X121" s="352">
        <f t="shared" ref="X121:X126" si="62">S121*S$28+T121*T$28+U121*U$28+V121*V$28+W121*W$28</f>
        <v>0</v>
      </c>
      <c r="Y121" s="241"/>
      <c r="Z121" s="343"/>
      <c r="AA121" s="344"/>
      <c r="AB121" s="344"/>
      <c r="AC121" s="344"/>
      <c r="AD121" s="344"/>
      <c r="AE121" s="352">
        <f t="shared" ref="AE121:AE126" si="63">Z121*Z$28+AA121*AA$28+AB121*AB$28+AC121*AC$28+AD121*AD$28</f>
        <v>0</v>
      </c>
      <c r="AF121" s="266"/>
      <c r="AG121" s="343"/>
      <c r="AH121" s="344"/>
      <c r="AI121" s="344"/>
      <c r="AJ121" s="344"/>
      <c r="AK121" s="344"/>
      <c r="AL121" s="352">
        <f t="shared" ref="AL121:AL126" si="64">AG121*AG$28+AH121*AH$28+AI121*AI$28+AJ121*AJ$28+AK121*AK$28</f>
        <v>0</v>
      </c>
      <c r="AM121" s="239"/>
      <c r="AN121" s="343"/>
      <c r="AO121" s="344"/>
      <c r="AP121" s="344"/>
      <c r="AQ121" s="344"/>
      <c r="AR121" s="344"/>
      <c r="AS121" s="352">
        <f t="shared" si="56"/>
        <v>0</v>
      </c>
      <c r="AT121" s="240"/>
      <c r="AU121" s="343"/>
      <c r="AV121" s="344"/>
      <c r="AW121" s="344"/>
      <c r="AX121" s="344"/>
      <c r="AY121" s="344"/>
      <c r="AZ121" s="352">
        <f t="shared" si="57"/>
        <v>0</v>
      </c>
      <c r="BA121" s="241"/>
      <c r="BB121" s="343"/>
      <c r="BC121" s="344"/>
      <c r="BD121" s="344"/>
      <c r="BE121" s="344"/>
      <c r="BF121" s="344"/>
      <c r="BG121" s="352">
        <f t="shared" si="58"/>
        <v>0</v>
      </c>
      <c r="BH121" s="241"/>
      <c r="BI121" s="343"/>
      <c r="BJ121" s="344"/>
      <c r="BK121" s="344"/>
      <c r="BL121" s="344"/>
      <c r="BM121" s="344"/>
      <c r="BN121" s="352">
        <f t="shared" si="59"/>
        <v>0</v>
      </c>
      <c r="BO121" s="240"/>
      <c r="BP121" s="343"/>
      <c r="BQ121" s="344"/>
      <c r="BR121" s="344"/>
      <c r="BS121" s="344"/>
      <c r="BT121" s="344"/>
      <c r="BU121" s="352">
        <f t="shared" si="60"/>
        <v>0</v>
      </c>
      <c r="BV121" s="240"/>
      <c r="BW121" s="343"/>
      <c r="BX121" s="344"/>
      <c r="BY121" s="344"/>
      <c r="BZ121" s="344"/>
      <c r="CA121" s="344"/>
      <c r="CB121" s="352">
        <f t="shared" si="61"/>
        <v>0</v>
      </c>
      <c r="CC121" s="241"/>
      <c r="CD121" s="343"/>
      <c r="CE121" s="344"/>
      <c r="CF121" s="344"/>
      <c r="CG121" s="344"/>
      <c r="CH121" s="344"/>
      <c r="CI121" s="352">
        <f t="shared" si="53"/>
        <v>0</v>
      </c>
      <c r="CJ121" s="240"/>
      <c r="CK121" s="357">
        <f t="shared" si="54"/>
        <v>0</v>
      </c>
    </row>
    <row r="122" spans="1:93" s="238" customFormat="1" ht="14.25" customHeight="1" x14ac:dyDescent="0.2">
      <c r="A122" s="343"/>
      <c r="B122" s="344"/>
      <c r="C122" s="345"/>
      <c r="D122" s="250"/>
      <c r="E122" s="343"/>
      <c r="F122" s="344"/>
      <c r="G122" s="344"/>
      <c r="H122" s="344"/>
      <c r="I122" s="344"/>
      <c r="J122" s="352">
        <f t="shared" si="52"/>
        <v>0</v>
      </c>
      <c r="K122" s="266"/>
      <c r="L122" s="343"/>
      <c r="M122" s="344"/>
      <c r="N122" s="344"/>
      <c r="O122" s="344"/>
      <c r="P122" s="344"/>
      <c r="Q122" s="352">
        <f t="shared" si="55"/>
        <v>0</v>
      </c>
      <c r="R122" s="239"/>
      <c r="S122" s="343"/>
      <c r="T122" s="344"/>
      <c r="U122" s="344"/>
      <c r="V122" s="344"/>
      <c r="W122" s="344"/>
      <c r="X122" s="352">
        <f t="shared" si="62"/>
        <v>0</v>
      </c>
      <c r="Y122" s="241"/>
      <c r="Z122" s="343"/>
      <c r="AA122" s="344"/>
      <c r="AB122" s="344"/>
      <c r="AC122" s="344"/>
      <c r="AD122" s="344"/>
      <c r="AE122" s="352">
        <f t="shared" si="63"/>
        <v>0</v>
      </c>
      <c r="AF122" s="266"/>
      <c r="AG122" s="343"/>
      <c r="AH122" s="344"/>
      <c r="AI122" s="344"/>
      <c r="AJ122" s="344"/>
      <c r="AK122" s="344"/>
      <c r="AL122" s="352">
        <f t="shared" si="64"/>
        <v>0</v>
      </c>
      <c r="AM122" s="239"/>
      <c r="AN122" s="343"/>
      <c r="AO122" s="344"/>
      <c r="AP122" s="344"/>
      <c r="AQ122" s="344"/>
      <c r="AR122" s="344"/>
      <c r="AS122" s="352">
        <f t="shared" si="56"/>
        <v>0</v>
      </c>
      <c r="AT122" s="240"/>
      <c r="AU122" s="343"/>
      <c r="AV122" s="344"/>
      <c r="AW122" s="344"/>
      <c r="AX122" s="344"/>
      <c r="AY122" s="344"/>
      <c r="AZ122" s="352">
        <f t="shared" si="57"/>
        <v>0</v>
      </c>
      <c r="BA122" s="241"/>
      <c r="BB122" s="343"/>
      <c r="BC122" s="344"/>
      <c r="BD122" s="344"/>
      <c r="BE122" s="344"/>
      <c r="BF122" s="344"/>
      <c r="BG122" s="352">
        <f t="shared" si="58"/>
        <v>0</v>
      </c>
      <c r="BH122" s="241"/>
      <c r="BI122" s="343"/>
      <c r="BJ122" s="344"/>
      <c r="BK122" s="344"/>
      <c r="BL122" s="344"/>
      <c r="BM122" s="344"/>
      <c r="BN122" s="352">
        <f t="shared" si="59"/>
        <v>0</v>
      </c>
      <c r="BO122" s="240"/>
      <c r="BP122" s="343"/>
      <c r="BQ122" s="344"/>
      <c r="BR122" s="344"/>
      <c r="BS122" s="344"/>
      <c r="BT122" s="344"/>
      <c r="BU122" s="352">
        <f t="shared" si="60"/>
        <v>0</v>
      </c>
      <c r="BV122" s="240"/>
      <c r="BW122" s="343"/>
      <c r="BX122" s="344"/>
      <c r="BY122" s="344"/>
      <c r="BZ122" s="344"/>
      <c r="CA122" s="344"/>
      <c r="CB122" s="352">
        <f t="shared" si="61"/>
        <v>0</v>
      </c>
      <c r="CC122" s="241"/>
      <c r="CD122" s="343"/>
      <c r="CE122" s="344"/>
      <c r="CF122" s="344"/>
      <c r="CG122" s="344"/>
      <c r="CH122" s="344"/>
      <c r="CI122" s="352">
        <f t="shared" si="53"/>
        <v>0</v>
      </c>
      <c r="CJ122" s="240"/>
      <c r="CK122" s="357">
        <f t="shared" si="54"/>
        <v>0</v>
      </c>
    </row>
    <row r="123" spans="1:93" s="238" customFormat="1" ht="14.25" customHeight="1" x14ac:dyDescent="0.2">
      <c r="A123" s="343"/>
      <c r="B123" s="344"/>
      <c r="C123" s="345"/>
      <c r="D123" s="250"/>
      <c r="E123" s="343"/>
      <c r="F123" s="344"/>
      <c r="G123" s="344"/>
      <c r="H123" s="344"/>
      <c r="I123" s="344"/>
      <c r="J123" s="352">
        <f t="shared" si="52"/>
        <v>0</v>
      </c>
      <c r="K123" s="266"/>
      <c r="L123" s="343"/>
      <c r="M123" s="344"/>
      <c r="N123" s="344"/>
      <c r="O123" s="344"/>
      <c r="P123" s="344"/>
      <c r="Q123" s="352">
        <f t="shared" si="55"/>
        <v>0</v>
      </c>
      <c r="R123" s="239"/>
      <c r="S123" s="343"/>
      <c r="T123" s="344"/>
      <c r="U123" s="344"/>
      <c r="V123" s="344"/>
      <c r="W123" s="344"/>
      <c r="X123" s="352">
        <f t="shared" si="62"/>
        <v>0</v>
      </c>
      <c r="Y123" s="241"/>
      <c r="Z123" s="343"/>
      <c r="AA123" s="344"/>
      <c r="AB123" s="344"/>
      <c r="AC123" s="344"/>
      <c r="AD123" s="344"/>
      <c r="AE123" s="352">
        <f t="shared" si="63"/>
        <v>0</v>
      </c>
      <c r="AF123" s="266"/>
      <c r="AG123" s="343"/>
      <c r="AH123" s="344"/>
      <c r="AI123" s="344"/>
      <c r="AJ123" s="344"/>
      <c r="AK123" s="344"/>
      <c r="AL123" s="352">
        <f t="shared" si="64"/>
        <v>0</v>
      </c>
      <c r="AM123" s="239"/>
      <c r="AN123" s="343"/>
      <c r="AO123" s="344"/>
      <c r="AP123" s="344"/>
      <c r="AQ123" s="344"/>
      <c r="AR123" s="344"/>
      <c r="AS123" s="352">
        <f t="shared" si="56"/>
        <v>0</v>
      </c>
      <c r="AT123" s="240"/>
      <c r="AU123" s="343"/>
      <c r="AV123" s="344"/>
      <c r="AW123" s="344"/>
      <c r="AX123" s="344"/>
      <c r="AY123" s="344"/>
      <c r="AZ123" s="352">
        <f t="shared" si="57"/>
        <v>0</v>
      </c>
      <c r="BA123" s="241"/>
      <c r="BB123" s="343"/>
      <c r="BC123" s="344"/>
      <c r="BD123" s="344"/>
      <c r="BE123" s="344"/>
      <c r="BF123" s="344"/>
      <c r="BG123" s="352">
        <f t="shared" si="58"/>
        <v>0</v>
      </c>
      <c r="BH123" s="241"/>
      <c r="BI123" s="343"/>
      <c r="BJ123" s="344"/>
      <c r="BK123" s="344"/>
      <c r="BL123" s="344"/>
      <c r="BM123" s="344"/>
      <c r="BN123" s="352">
        <f>BI123*BI$28+BJ123*BJ$28+BK123*BK$28+BL123*BL$28+BM123*BM$28</f>
        <v>0</v>
      </c>
      <c r="BO123" s="240"/>
      <c r="BP123" s="343"/>
      <c r="BQ123" s="344"/>
      <c r="BR123" s="344"/>
      <c r="BS123" s="344"/>
      <c r="BT123" s="344"/>
      <c r="BU123" s="352">
        <f t="shared" si="60"/>
        <v>0</v>
      </c>
      <c r="BV123" s="240"/>
      <c r="BW123" s="343"/>
      <c r="BX123" s="344"/>
      <c r="BY123" s="344"/>
      <c r="BZ123" s="344"/>
      <c r="CA123" s="344"/>
      <c r="CB123" s="352">
        <f t="shared" si="61"/>
        <v>0</v>
      </c>
      <c r="CC123" s="241"/>
      <c r="CD123" s="343"/>
      <c r="CE123" s="344"/>
      <c r="CF123" s="344"/>
      <c r="CG123" s="344"/>
      <c r="CH123" s="344"/>
      <c r="CI123" s="352">
        <f t="shared" si="53"/>
        <v>0</v>
      </c>
      <c r="CJ123" s="240"/>
      <c r="CK123" s="357">
        <f t="shared" si="54"/>
        <v>0</v>
      </c>
    </row>
    <row r="124" spans="1:93" s="238" customFormat="1" ht="14.25" customHeight="1" x14ac:dyDescent="0.2">
      <c r="A124" s="343"/>
      <c r="B124" s="344"/>
      <c r="C124" s="345"/>
      <c r="D124" s="250"/>
      <c r="E124" s="343"/>
      <c r="F124" s="344"/>
      <c r="G124" s="344"/>
      <c r="H124" s="344"/>
      <c r="I124" s="344"/>
      <c r="J124" s="352">
        <f t="shared" si="52"/>
        <v>0</v>
      </c>
      <c r="K124" s="266"/>
      <c r="L124" s="343"/>
      <c r="M124" s="344"/>
      <c r="N124" s="344"/>
      <c r="O124" s="344"/>
      <c r="P124" s="344"/>
      <c r="Q124" s="352">
        <f t="shared" si="55"/>
        <v>0</v>
      </c>
      <c r="R124" s="239"/>
      <c r="S124" s="343"/>
      <c r="T124" s="344"/>
      <c r="U124" s="344"/>
      <c r="V124" s="344"/>
      <c r="W124" s="344"/>
      <c r="X124" s="352">
        <f t="shared" si="62"/>
        <v>0</v>
      </c>
      <c r="Y124" s="241"/>
      <c r="Z124" s="343"/>
      <c r="AA124" s="344"/>
      <c r="AB124" s="344"/>
      <c r="AC124" s="344"/>
      <c r="AD124" s="344"/>
      <c r="AE124" s="352">
        <f t="shared" si="63"/>
        <v>0</v>
      </c>
      <c r="AF124" s="266"/>
      <c r="AG124" s="343"/>
      <c r="AH124" s="344"/>
      <c r="AI124" s="344"/>
      <c r="AJ124" s="344"/>
      <c r="AK124" s="344"/>
      <c r="AL124" s="352">
        <f t="shared" si="64"/>
        <v>0</v>
      </c>
      <c r="AM124" s="239"/>
      <c r="AN124" s="343"/>
      <c r="AO124" s="344"/>
      <c r="AP124" s="344"/>
      <c r="AQ124" s="344"/>
      <c r="AR124" s="344"/>
      <c r="AS124" s="352">
        <f t="shared" si="56"/>
        <v>0</v>
      </c>
      <c r="AT124" s="240"/>
      <c r="AU124" s="343"/>
      <c r="AV124" s="344"/>
      <c r="AW124" s="344"/>
      <c r="AX124" s="344"/>
      <c r="AY124" s="344"/>
      <c r="AZ124" s="352">
        <f t="shared" si="57"/>
        <v>0</v>
      </c>
      <c r="BA124" s="241"/>
      <c r="BB124" s="343"/>
      <c r="BC124" s="344"/>
      <c r="BD124" s="344"/>
      <c r="BE124" s="344"/>
      <c r="BF124" s="344"/>
      <c r="BG124" s="352">
        <f t="shared" si="58"/>
        <v>0</v>
      </c>
      <c r="BH124" s="241"/>
      <c r="BI124" s="343"/>
      <c r="BJ124" s="344"/>
      <c r="BK124" s="344"/>
      <c r="BL124" s="344"/>
      <c r="BM124" s="344"/>
      <c r="BN124" s="352">
        <f t="shared" si="59"/>
        <v>0</v>
      </c>
      <c r="BO124" s="240"/>
      <c r="BP124" s="343"/>
      <c r="BQ124" s="344"/>
      <c r="BR124" s="344"/>
      <c r="BS124" s="344"/>
      <c r="BT124" s="344"/>
      <c r="BU124" s="352">
        <f t="shared" si="60"/>
        <v>0</v>
      </c>
      <c r="BV124" s="240"/>
      <c r="BW124" s="343"/>
      <c r="BX124" s="344"/>
      <c r="BY124" s="344"/>
      <c r="BZ124" s="344"/>
      <c r="CA124" s="344"/>
      <c r="CB124" s="352">
        <f t="shared" si="61"/>
        <v>0</v>
      </c>
      <c r="CC124" s="241"/>
      <c r="CD124" s="343"/>
      <c r="CE124" s="344"/>
      <c r="CF124" s="344"/>
      <c r="CG124" s="344"/>
      <c r="CH124" s="344"/>
      <c r="CI124" s="352">
        <f t="shared" si="53"/>
        <v>0</v>
      </c>
      <c r="CJ124" s="240"/>
      <c r="CK124" s="357">
        <f t="shared" si="54"/>
        <v>0</v>
      </c>
    </row>
    <row r="125" spans="1:93" s="238" customFormat="1" ht="14.25" customHeight="1" x14ac:dyDescent="0.2">
      <c r="A125" s="343"/>
      <c r="B125" s="344"/>
      <c r="C125" s="345"/>
      <c r="D125" s="250"/>
      <c r="E125" s="343"/>
      <c r="F125" s="344"/>
      <c r="G125" s="344"/>
      <c r="H125" s="344"/>
      <c r="I125" s="344"/>
      <c r="J125" s="352">
        <f t="shared" si="52"/>
        <v>0</v>
      </c>
      <c r="K125" s="266"/>
      <c r="L125" s="343"/>
      <c r="M125" s="344"/>
      <c r="N125" s="344"/>
      <c r="O125" s="344"/>
      <c r="P125" s="344"/>
      <c r="Q125" s="352">
        <f t="shared" si="55"/>
        <v>0</v>
      </c>
      <c r="R125" s="239"/>
      <c r="S125" s="343"/>
      <c r="T125" s="344"/>
      <c r="U125" s="344"/>
      <c r="V125" s="344"/>
      <c r="W125" s="344"/>
      <c r="X125" s="352">
        <f t="shared" si="62"/>
        <v>0</v>
      </c>
      <c r="Y125" s="241"/>
      <c r="Z125" s="343"/>
      <c r="AA125" s="344"/>
      <c r="AB125" s="344"/>
      <c r="AC125" s="344"/>
      <c r="AD125" s="344"/>
      <c r="AE125" s="352">
        <f t="shared" si="63"/>
        <v>0</v>
      </c>
      <c r="AF125" s="266"/>
      <c r="AG125" s="343"/>
      <c r="AH125" s="344"/>
      <c r="AI125" s="344"/>
      <c r="AJ125" s="344"/>
      <c r="AK125" s="344"/>
      <c r="AL125" s="352">
        <f t="shared" si="64"/>
        <v>0</v>
      </c>
      <c r="AM125" s="239"/>
      <c r="AN125" s="343"/>
      <c r="AO125" s="344"/>
      <c r="AP125" s="344"/>
      <c r="AQ125" s="344"/>
      <c r="AR125" s="344"/>
      <c r="AS125" s="352">
        <f t="shared" si="56"/>
        <v>0</v>
      </c>
      <c r="AT125" s="240"/>
      <c r="AU125" s="343"/>
      <c r="AV125" s="344"/>
      <c r="AW125" s="344"/>
      <c r="AX125" s="344"/>
      <c r="AY125" s="344"/>
      <c r="AZ125" s="352">
        <f t="shared" si="57"/>
        <v>0</v>
      </c>
      <c r="BA125" s="241"/>
      <c r="BB125" s="343"/>
      <c r="BC125" s="344"/>
      <c r="BD125" s="344"/>
      <c r="BE125" s="344"/>
      <c r="BF125" s="344"/>
      <c r="BG125" s="352">
        <f t="shared" si="58"/>
        <v>0</v>
      </c>
      <c r="BH125" s="241"/>
      <c r="BI125" s="343"/>
      <c r="BJ125" s="344"/>
      <c r="BK125" s="344"/>
      <c r="BL125" s="344"/>
      <c r="BM125" s="344"/>
      <c r="BN125" s="352">
        <f t="shared" si="59"/>
        <v>0</v>
      </c>
      <c r="BO125" s="240"/>
      <c r="BP125" s="343"/>
      <c r="BQ125" s="344"/>
      <c r="BR125" s="344"/>
      <c r="BS125" s="344"/>
      <c r="BT125" s="344"/>
      <c r="BU125" s="352">
        <f t="shared" si="60"/>
        <v>0</v>
      </c>
      <c r="BV125" s="240"/>
      <c r="BW125" s="343"/>
      <c r="BX125" s="344"/>
      <c r="BY125" s="344"/>
      <c r="BZ125" s="344"/>
      <c r="CA125" s="344"/>
      <c r="CB125" s="352">
        <f t="shared" si="61"/>
        <v>0</v>
      </c>
      <c r="CC125" s="241"/>
      <c r="CD125" s="343"/>
      <c r="CE125" s="344"/>
      <c r="CF125" s="344"/>
      <c r="CG125" s="344"/>
      <c r="CH125" s="344"/>
      <c r="CI125" s="352">
        <f t="shared" si="53"/>
        <v>0</v>
      </c>
      <c r="CJ125" s="240"/>
      <c r="CK125" s="357">
        <f t="shared" si="54"/>
        <v>0</v>
      </c>
    </row>
    <row r="126" spans="1:93" s="238" customFormat="1" ht="14.25" customHeight="1" x14ac:dyDescent="0.2">
      <c r="A126" s="349"/>
      <c r="B126" s="350"/>
      <c r="C126" s="351"/>
      <c r="D126" s="250"/>
      <c r="E126" s="349"/>
      <c r="F126" s="350"/>
      <c r="G126" s="350"/>
      <c r="H126" s="375"/>
      <c r="I126" s="375"/>
      <c r="J126" s="354">
        <f t="shared" si="52"/>
        <v>0</v>
      </c>
      <c r="K126" s="266"/>
      <c r="L126" s="349"/>
      <c r="M126" s="350"/>
      <c r="N126" s="350"/>
      <c r="O126" s="375"/>
      <c r="P126" s="375"/>
      <c r="Q126" s="354">
        <f t="shared" si="55"/>
        <v>0</v>
      </c>
      <c r="R126" s="239"/>
      <c r="S126" s="349"/>
      <c r="T126" s="350"/>
      <c r="U126" s="350"/>
      <c r="V126" s="375"/>
      <c r="W126" s="375"/>
      <c r="X126" s="354">
        <f t="shared" si="62"/>
        <v>0</v>
      </c>
      <c r="Y126" s="241"/>
      <c r="Z126" s="349"/>
      <c r="AA126" s="350"/>
      <c r="AB126" s="350"/>
      <c r="AC126" s="375"/>
      <c r="AD126" s="375"/>
      <c r="AE126" s="354">
        <f t="shared" si="63"/>
        <v>0</v>
      </c>
      <c r="AF126" s="266"/>
      <c r="AG126" s="349"/>
      <c r="AH126" s="350"/>
      <c r="AI126" s="350"/>
      <c r="AJ126" s="375"/>
      <c r="AK126" s="375"/>
      <c r="AL126" s="354">
        <f t="shared" si="64"/>
        <v>0</v>
      </c>
      <c r="AM126" s="239"/>
      <c r="AN126" s="349"/>
      <c r="AO126" s="350"/>
      <c r="AP126" s="350"/>
      <c r="AQ126" s="375"/>
      <c r="AR126" s="375"/>
      <c r="AS126" s="354">
        <f t="shared" si="56"/>
        <v>0</v>
      </c>
      <c r="AT126" s="240"/>
      <c r="AU126" s="349"/>
      <c r="AV126" s="350"/>
      <c r="AW126" s="350"/>
      <c r="AX126" s="375"/>
      <c r="AY126" s="375"/>
      <c r="AZ126" s="354">
        <f t="shared" si="57"/>
        <v>0</v>
      </c>
      <c r="BA126" s="241"/>
      <c r="BB126" s="349"/>
      <c r="BC126" s="350"/>
      <c r="BD126" s="350"/>
      <c r="BE126" s="375"/>
      <c r="BF126" s="375"/>
      <c r="BG126" s="354">
        <f t="shared" si="58"/>
        <v>0</v>
      </c>
      <c r="BH126" s="241"/>
      <c r="BI126" s="349"/>
      <c r="BJ126" s="350"/>
      <c r="BK126" s="350"/>
      <c r="BL126" s="375"/>
      <c r="BM126" s="375"/>
      <c r="BN126" s="354">
        <f t="shared" si="59"/>
        <v>0</v>
      </c>
      <c r="BO126" s="240"/>
      <c r="BP126" s="349"/>
      <c r="BQ126" s="350"/>
      <c r="BR126" s="350"/>
      <c r="BS126" s="375"/>
      <c r="BT126" s="375"/>
      <c r="BU126" s="354">
        <f t="shared" si="60"/>
        <v>0</v>
      </c>
      <c r="BV126" s="240"/>
      <c r="BW126" s="349"/>
      <c r="BX126" s="350"/>
      <c r="BY126" s="350"/>
      <c r="BZ126" s="375"/>
      <c r="CA126" s="375"/>
      <c r="CB126" s="354">
        <f t="shared" si="61"/>
        <v>0</v>
      </c>
      <c r="CC126" s="241"/>
      <c r="CD126" s="349"/>
      <c r="CE126" s="350"/>
      <c r="CF126" s="350"/>
      <c r="CG126" s="375"/>
      <c r="CH126" s="375"/>
      <c r="CI126" s="354">
        <f t="shared" si="53"/>
        <v>0</v>
      </c>
      <c r="CJ126" s="240"/>
      <c r="CK126" s="358">
        <f t="shared" si="54"/>
        <v>0</v>
      </c>
    </row>
    <row r="127" spans="1:93" s="238" customFormat="1" ht="8.25" customHeight="1" x14ac:dyDescent="0.2">
      <c r="D127" s="233"/>
    </row>
    <row r="128" spans="1:93" s="238" customFormat="1" ht="17.25" customHeight="1" x14ac:dyDescent="0.2">
      <c r="A128" s="346" t="s">
        <v>199</v>
      </c>
      <c r="B128" s="347"/>
      <c r="C128" s="348"/>
      <c r="D128" s="250"/>
      <c r="E128" s="355">
        <f>SUM(E119:E126)</f>
        <v>0</v>
      </c>
      <c r="F128" s="355">
        <f>SUM(F119:F126)</f>
        <v>0</v>
      </c>
      <c r="G128" s="355">
        <f>SUM(G119:G126)</f>
        <v>0</v>
      </c>
      <c r="H128" s="355">
        <f>SUM(H119:H126)</f>
        <v>0</v>
      </c>
      <c r="I128" s="355">
        <f>SUM(I119:I126)</f>
        <v>0</v>
      </c>
      <c r="J128" s="246"/>
      <c r="K128" s="247"/>
      <c r="L128" s="355">
        <f>SUM(L119:L126)</f>
        <v>0</v>
      </c>
      <c r="M128" s="355">
        <f>SUM(M119:M126)</f>
        <v>0</v>
      </c>
      <c r="N128" s="355">
        <f>SUM(N119:N126)</f>
        <v>0</v>
      </c>
      <c r="O128" s="355">
        <f>SUM(O119:O126)</f>
        <v>0</v>
      </c>
      <c r="P128" s="355">
        <f>SUM(P119:P126)</f>
        <v>0</v>
      </c>
      <c r="Q128" s="246"/>
      <c r="R128" s="244"/>
      <c r="S128" s="355">
        <f>SUM(S119:S126)</f>
        <v>0</v>
      </c>
      <c r="T128" s="355">
        <f>SUM(T119:T126)</f>
        <v>0</v>
      </c>
      <c r="U128" s="355">
        <f>SUM(U119:U126)</f>
        <v>0</v>
      </c>
      <c r="V128" s="355">
        <f>SUM(V119:V126)</f>
        <v>0</v>
      </c>
      <c r="W128" s="355">
        <f>SUM(W119:W126)</f>
        <v>0</v>
      </c>
      <c r="X128" s="246"/>
      <c r="Y128" s="247"/>
      <c r="Z128" s="355">
        <f>SUM(Z119:Z126)</f>
        <v>0</v>
      </c>
      <c r="AA128" s="355">
        <f>SUM(AA119:AA126)</f>
        <v>0</v>
      </c>
      <c r="AB128" s="355">
        <f>SUM(AB119:AB126)</f>
        <v>0</v>
      </c>
      <c r="AC128" s="355">
        <f>SUM(AC119:AC126)</f>
        <v>0</v>
      </c>
      <c r="AD128" s="355">
        <f>SUM(AD119:AD126)</f>
        <v>0</v>
      </c>
      <c r="AE128" s="246"/>
      <c r="AF128" s="244"/>
      <c r="AG128" s="355">
        <f>SUM(AG119:AG126)</f>
        <v>0</v>
      </c>
      <c r="AH128" s="355">
        <f>SUM(AH119:AH126)</f>
        <v>0</v>
      </c>
      <c r="AI128" s="355">
        <f>SUM(AI119:AI126)</f>
        <v>0</v>
      </c>
      <c r="AJ128" s="355">
        <f>SUM(AJ119:AJ126)</f>
        <v>0</v>
      </c>
      <c r="AK128" s="355">
        <f>SUM(AK119:AK126)</f>
        <v>0</v>
      </c>
      <c r="AL128" s="246"/>
      <c r="AM128" s="244"/>
      <c r="AN128" s="355">
        <f>SUM(AN119:AN126)</f>
        <v>0</v>
      </c>
      <c r="AO128" s="355">
        <f>SUM(AO119:AO126)</f>
        <v>0</v>
      </c>
      <c r="AP128" s="355">
        <f>SUM(AP119:AP126)</f>
        <v>0</v>
      </c>
      <c r="AQ128" s="355">
        <f>SUM(AQ119:AQ126)</f>
        <v>0</v>
      </c>
      <c r="AR128" s="355">
        <f>SUM(AR119:AR126)</f>
        <v>0</v>
      </c>
      <c r="AS128" s="246"/>
      <c r="AT128" s="247"/>
      <c r="AU128" s="355">
        <f>SUM(AU119:AU126)</f>
        <v>0</v>
      </c>
      <c r="AV128" s="355">
        <f>SUM(AV119:AV126)</f>
        <v>0</v>
      </c>
      <c r="AW128" s="355">
        <f>SUM(AW119:AW126)</f>
        <v>0</v>
      </c>
      <c r="AX128" s="355">
        <f>SUM(AX119:AX126)</f>
        <v>0</v>
      </c>
      <c r="AY128" s="355">
        <f>SUM(AY119:AY126)</f>
        <v>0</v>
      </c>
      <c r="AZ128" s="246"/>
      <c r="BA128" s="247"/>
      <c r="BB128" s="355">
        <f>SUM(BB119:BB126)</f>
        <v>0</v>
      </c>
      <c r="BC128" s="355">
        <f>SUM(BC119:BC126)</f>
        <v>0</v>
      </c>
      <c r="BD128" s="355">
        <f>SUM(BD119:BD126)</f>
        <v>0</v>
      </c>
      <c r="BE128" s="355">
        <f>SUM(BE119:BE126)</f>
        <v>0</v>
      </c>
      <c r="BF128" s="355">
        <f>SUM(BF119:BF126)</f>
        <v>0</v>
      </c>
      <c r="BG128" s="246"/>
      <c r="BH128" s="247"/>
      <c r="BI128" s="355">
        <f>SUM(BI119:BI126)</f>
        <v>0</v>
      </c>
      <c r="BJ128" s="355">
        <f>SUM(BJ119:BJ126)</f>
        <v>0</v>
      </c>
      <c r="BK128" s="355">
        <f>SUM(BK119:BK126)</f>
        <v>0</v>
      </c>
      <c r="BL128" s="355">
        <f>SUM(BL119:BL126)</f>
        <v>0</v>
      </c>
      <c r="BM128" s="355">
        <f>SUM(BM119:BM126)</f>
        <v>0</v>
      </c>
      <c r="BN128" s="246"/>
      <c r="BO128" s="247"/>
      <c r="BP128" s="355">
        <f>SUM(BP119:BP126)</f>
        <v>0</v>
      </c>
      <c r="BQ128" s="355">
        <f>SUM(BQ119:BQ126)</f>
        <v>0</v>
      </c>
      <c r="BR128" s="355">
        <f>SUM(BR119:BR126)</f>
        <v>0</v>
      </c>
      <c r="BS128" s="355">
        <f>SUM(BS119:BS126)</f>
        <v>0</v>
      </c>
      <c r="BT128" s="355">
        <f>SUM(BT119:BT126)</f>
        <v>0</v>
      </c>
      <c r="BU128" s="246"/>
      <c r="BV128" s="247"/>
      <c r="BW128" s="355">
        <f>SUM(BW119:BW126)</f>
        <v>0</v>
      </c>
      <c r="BX128" s="355">
        <f>SUM(BX119:BX126)</f>
        <v>0</v>
      </c>
      <c r="BY128" s="355">
        <f>SUM(BY119:BY126)</f>
        <v>0</v>
      </c>
      <c r="BZ128" s="355">
        <f>SUM(BZ119:BZ126)</f>
        <v>0</v>
      </c>
      <c r="CA128" s="355">
        <f>SUM(CA119:CA126)</f>
        <v>0</v>
      </c>
      <c r="CB128" s="246"/>
      <c r="CC128" s="247"/>
      <c r="CD128" s="355">
        <f>SUM(CD119:CD126)</f>
        <v>0</v>
      </c>
      <c r="CE128" s="355">
        <f>SUM(CE119:CE126)</f>
        <v>0</v>
      </c>
      <c r="CF128" s="355">
        <f>SUM(CF119:CF126)</f>
        <v>0</v>
      </c>
      <c r="CG128" s="355">
        <f>SUM(CG119:CG126)</f>
        <v>0</v>
      </c>
      <c r="CH128" s="355">
        <f>SUM(CH119:CH126)</f>
        <v>0</v>
      </c>
      <c r="CI128" s="246"/>
      <c r="CJ128" s="247"/>
      <c r="CK128" s="248"/>
      <c r="CL128" s="247"/>
      <c r="CM128" s="247"/>
      <c r="CN128" s="247"/>
      <c r="CO128" s="247"/>
    </row>
    <row r="129" spans="1:98" s="238" customFormat="1" ht="18" customHeight="1" x14ac:dyDescent="0.2">
      <c r="A129" s="346" t="s">
        <v>200</v>
      </c>
      <c r="B129" s="347"/>
      <c r="C129" s="348"/>
      <c r="D129" s="250"/>
      <c r="E129" s="355">
        <f>E128*E116</f>
        <v>0</v>
      </c>
      <c r="F129" s="355">
        <f>F128*F116</f>
        <v>0</v>
      </c>
      <c r="G129" s="355">
        <f>G128*G116</f>
        <v>0</v>
      </c>
      <c r="H129" s="355">
        <f>H128*H116</f>
        <v>0</v>
      </c>
      <c r="I129" s="355">
        <f>I128*I116</f>
        <v>0</v>
      </c>
      <c r="J129" s="355">
        <f>SUM(J119:J126)</f>
        <v>0</v>
      </c>
      <c r="K129" s="244"/>
      <c r="L129" s="355">
        <f>L128*L116</f>
        <v>0</v>
      </c>
      <c r="M129" s="355">
        <f>M128*M116</f>
        <v>0</v>
      </c>
      <c r="N129" s="355">
        <f>N128*N116</f>
        <v>0</v>
      </c>
      <c r="O129" s="355">
        <f>O128*O116</f>
        <v>0</v>
      </c>
      <c r="P129" s="355">
        <f>P128*P116</f>
        <v>0</v>
      </c>
      <c r="Q129" s="355">
        <f>SUM(Q119:Q126)</f>
        <v>0</v>
      </c>
      <c r="R129" s="244"/>
      <c r="S129" s="355">
        <f>S128*S116</f>
        <v>0</v>
      </c>
      <c r="T129" s="355">
        <f>T128*T116</f>
        <v>0</v>
      </c>
      <c r="U129" s="355">
        <f>U128*U116</f>
        <v>0</v>
      </c>
      <c r="V129" s="355">
        <f>V128*V116</f>
        <v>0</v>
      </c>
      <c r="W129" s="355">
        <f>W128*W116</f>
        <v>0</v>
      </c>
      <c r="X129" s="355">
        <f>SUM(X119:X126)</f>
        <v>0</v>
      </c>
      <c r="Y129" s="244"/>
      <c r="Z129" s="355">
        <f>Z128*Z116</f>
        <v>0</v>
      </c>
      <c r="AA129" s="355">
        <f>AA128*AA116</f>
        <v>0</v>
      </c>
      <c r="AB129" s="355">
        <f>AB128*AB116</f>
        <v>0</v>
      </c>
      <c r="AC129" s="355">
        <f>AC128*AC116</f>
        <v>0</v>
      </c>
      <c r="AD129" s="355">
        <f>AD128*AD116</f>
        <v>0</v>
      </c>
      <c r="AE129" s="355">
        <f>SUM(AE119:AE126)</f>
        <v>0</v>
      </c>
      <c r="AF129" s="244"/>
      <c r="AG129" s="355">
        <f>AG128*AG116</f>
        <v>0</v>
      </c>
      <c r="AH129" s="355">
        <f>AH128*AH116</f>
        <v>0</v>
      </c>
      <c r="AI129" s="355">
        <f>AI128*AI116</f>
        <v>0</v>
      </c>
      <c r="AJ129" s="355">
        <f>AJ128*AJ116</f>
        <v>0</v>
      </c>
      <c r="AK129" s="355">
        <f>AK128*AK116</f>
        <v>0</v>
      </c>
      <c r="AL129" s="355">
        <f>SUM(AL119:AL126)</f>
        <v>0</v>
      </c>
      <c r="AM129" s="244"/>
      <c r="AN129" s="355">
        <f>AN128*AN116</f>
        <v>0</v>
      </c>
      <c r="AO129" s="355">
        <f>AO128*AO116</f>
        <v>0</v>
      </c>
      <c r="AP129" s="355">
        <f>AP128*AP116</f>
        <v>0</v>
      </c>
      <c r="AQ129" s="355">
        <f>AQ128*AQ116</f>
        <v>0</v>
      </c>
      <c r="AR129" s="355">
        <f>AR128*AR116</f>
        <v>0</v>
      </c>
      <c r="AS129" s="355">
        <f>SUM(AS119:AS126)</f>
        <v>0</v>
      </c>
      <c r="AT129" s="244"/>
      <c r="AU129" s="355">
        <f>AU128*AU116</f>
        <v>0</v>
      </c>
      <c r="AV129" s="355">
        <f>AV128*AV116</f>
        <v>0</v>
      </c>
      <c r="AW129" s="355">
        <f>AW128*AW116</f>
        <v>0</v>
      </c>
      <c r="AX129" s="355">
        <f>AX128*AX116</f>
        <v>0</v>
      </c>
      <c r="AY129" s="355">
        <f>AY128*AY116</f>
        <v>0</v>
      </c>
      <c r="AZ129" s="355">
        <f>SUM(AZ119:AZ126)</f>
        <v>0</v>
      </c>
      <c r="BA129" s="244"/>
      <c r="BB129" s="355">
        <f>BB128*BB116</f>
        <v>0</v>
      </c>
      <c r="BC129" s="355">
        <f>BC128*BC116</f>
        <v>0</v>
      </c>
      <c r="BD129" s="355">
        <f>BD128*BD116</f>
        <v>0</v>
      </c>
      <c r="BE129" s="355">
        <f>BE128*BE116</f>
        <v>0</v>
      </c>
      <c r="BF129" s="355">
        <f>BF128*BF116</f>
        <v>0</v>
      </c>
      <c r="BG129" s="355">
        <f>SUM(BG119:BG126)</f>
        <v>0</v>
      </c>
      <c r="BH129" s="247"/>
      <c r="BI129" s="355">
        <f>BI128*BI116</f>
        <v>0</v>
      </c>
      <c r="BJ129" s="355">
        <f>BJ128*BJ116</f>
        <v>0</v>
      </c>
      <c r="BK129" s="355">
        <f>BK128*BK116</f>
        <v>0</v>
      </c>
      <c r="BL129" s="355">
        <f>BL128*BL116</f>
        <v>0</v>
      </c>
      <c r="BM129" s="355">
        <f>BM128*BM116</f>
        <v>0</v>
      </c>
      <c r="BN129" s="355">
        <f>SUM(BN119:BN126)</f>
        <v>0</v>
      </c>
      <c r="BO129" s="244"/>
      <c r="BP129" s="355">
        <f>BP128*BP116</f>
        <v>0</v>
      </c>
      <c r="BQ129" s="355">
        <f>BQ128*BQ116</f>
        <v>0</v>
      </c>
      <c r="BR129" s="355">
        <f>BR128*BR116</f>
        <v>0</v>
      </c>
      <c r="BS129" s="355">
        <f>BS128*BS116</f>
        <v>0</v>
      </c>
      <c r="BT129" s="355">
        <f>BT128*BT116</f>
        <v>0</v>
      </c>
      <c r="BU129" s="355">
        <f>SUM(BU119:BU126)</f>
        <v>0</v>
      </c>
      <c r="BV129" s="244"/>
      <c r="BW129" s="355">
        <f>BW128*BW116</f>
        <v>0</v>
      </c>
      <c r="BX129" s="355">
        <f>BX128*BX116</f>
        <v>0</v>
      </c>
      <c r="BY129" s="355">
        <f>BY128*BY116</f>
        <v>0</v>
      </c>
      <c r="BZ129" s="355">
        <f>BZ128*BZ116</f>
        <v>0</v>
      </c>
      <c r="CA129" s="355">
        <f>CA128*CA116</f>
        <v>0</v>
      </c>
      <c r="CB129" s="355">
        <f>SUM(CB119:CB126)</f>
        <v>0</v>
      </c>
      <c r="CC129" s="247"/>
      <c r="CD129" s="355">
        <f>CD128*CD116</f>
        <v>0</v>
      </c>
      <c r="CE129" s="355">
        <f>CE128*CE116</f>
        <v>0</v>
      </c>
      <c r="CF129" s="355">
        <f>CF128*CF116</f>
        <v>0</v>
      </c>
      <c r="CG129" s="355">
        <f>CG128*CG116</f>
        <v>0</v>
      </c>
      <c r="CH129" s="355">
        <f>CH128*CH116</f>
        <v>0</v>
      </c>
      <c r="CI129" s="355">
        <f>SUM(CI119:CI126)</f>
        <v>0</v>
      </c>
      <c r="CJ129" s="244"/>
      <c r="CK129" s="355">
        <f>SUM(CK119:CK126)</f>
        <v>0</v>
      </c>
      <c r="CL129" s="244"/>
      <c r="CM129" s="247"/>
      <c r="CN129" s="247"/>
      <c r="CO129" s="247"/>
    </row>
    <row r="131" spans="1:98" s="238" customFormat="1" ht="18" customHeight="1" x14ac:dyDescent="0.25">
      <c r="A131" s="537" t="s">
        <v>232</v>
      </c>
      <c r="B131" s="538"/>
      <c r="C131" s="539"/>
      <c r="D131" s="250"/>
      <c r="E131" s="374">
        <f t="shared" ref="E131:J131" si="65">E93+E129</f>
        <v>0</v>
      </c>
      <c r="F131" s="374">
        <f t="shared" si="65"/>
        <v>0</v>
      </c>
      <c r="G131" s="374">
        <f t="shared" si="65"/>
        <v>0</v>
      </c>
      <c r="H131" s="374">
        <f t="shared" si="65"/>
        <v>0</v>
      </c>
      <c r="I131" s="374">
        <f t="shared" si="65"/>
        <v>0</v>
      </c>
      <c r="J131" s="374">
        <f t="shared" si="65"/>
        <v>0</v>
      </c>
      <c r="K131" s="244"/>
      <c r="L131" s="374">
        <f t="shared" ref="L131:Q131" si="66">L93+L129</f>
        <v>0</v>
      </c>
      <c r="M131" s="374">
        <f t="shared" si="66"/>
        <v>0</v>
      </c>
      <c r="N131" s="374">
        <f t="shared" si="66"/>
        <v>0</v>
      </c>
      <c r="O131" s="374">
        <f t="shared" si="66"/>
        <v>0</v>
      </c>
      <c r="P131" s="374">
        <f t="shared" si="66"/>
        <v>0</v>
      </c>
      <c r="Q131" s="374">
        <f t="shared" si="66"/>
        <v>0</v>
      </c>
      <c r="R131" s="244"/>
      <c r="S131" s="374">
        <f t="shared" ref="S131:X131" si="67">S93+S129</f>
        <v>0</v>
      </c>
      <c r="T131" s="374">
        <f t="shared" si="67"/>
        <v>0</v>
      </c>
      <c r="U131" s="374">
        <f t="shared" si="67"/>
        <v>0</v>
      </c>
      <c r="V131" s="374">
        <f t="shared" si="67"/>
        <v>0</v>
      </c>
      <c r="W131" s="374">
        <f t="shared" si="67"/>
        <v>0</v>
      </c>
      <c r="X131" s="374">
        <f t="shared" si="67"/>
        <v>0</v>
      </c>
      <c r="Y131" s="244"/>
      <c r="Z131" s="374">
        <f t="shared" ref="Z131:AE131" si="68">Z93+Z129</f>
        <v>0</v>
      </c>
      <c r="AA131" s="374">
        <f t="shared" si="68"/>
        <v>0</v>
      </c>
      <c r="AB131" s="374">
        <f t="shared" si="68"/>
        <v>0</v>
      </c>
      <c r="AC131" s="374">
        <f t="shared" si="68"/>
        <v>0</v>
      </c>
      <c r="AD131" s="374">
        <f t="shared" si="68"/>
        <v>0</v>
      </c>
      <c r="AE131" s="374">
        <f t="shared" si="68"/>
        <v>0</v>
      </c>
      <c r="AF131" s="244"/>
      <c r="AG131" s="374">
        <f t="shared" ref="AG131:AL131" si="69">AG93+AG129</f>
        <v>0</v>
      </c>
      <c r="AH131" s="374">
        <f t="shared" si="69"/>
        <v>0</v>
      </c>
      <c r="AI131" s="374">
        <f t="shared" si="69"/>
        <v>0</v>
      </c>
      <c r="AJ131" s="374">
        <f t="shared" si="69"/>
        <v>0</v>
      </c>
      <c r="AK131" s="374">
        <f t="shared" si="69"/>
        <v>0</v>
      </c>
      <c r="AL131" s="374">
        <f t="shared" si="69"/>
        <v>0</v>
      </c>
      <c r="AM131" s="244"/>
      <c r="AN131" s="374">
        <f t="shared" ref="AN131:AS131" si="70">AN93+AN129</f>
        <v>0</v>
      </c>
      <c r="AO131" s="374">
        <f t="shared" si="70"/>
        <v>0</v>
      </c>
      <c r="AP131" s="374">
        <f t="shared" si="70"/>
        <v>0</v>
      </c>
      <c r="AQ131" s="374">
        <f t="shared" si="70"/>
        <v>0</v>
      </c>
      <c r="AR131" s="374">
        <f t="shared" si="70"/>
        <v>0</v>
      </c>
      <c r="AS131" s="374">
        <f t="shared" si="70"/>
        <v>0</v>
      </c>
      <c r="AT131" s="244"/>
      <c r="AU131" s="374">
        <f t="shared" ref="AU131:AZ131" si="71">AU93+AU129</f>
        <v>0</v>
      </c>
      <c r="AV131" s="374">
        <f t="shared" si="71"/>
        <v>0</v>
      </c>
      <c r="AW131" s="374">
        <f t="shared" si="71"/>
        <v>0</v>
      </c>
      <c r="AX131" s="374">
        <f t="shared" si="71"/>
        <v>0</v>
      </c>
      <c r="AY131" s="374">
        <f t="shared" si="71"/>
        <v>0</v>
      </c>
      <c r="AZ131" s="374">
        <f t="shared" si="71"/>
        <v>0</v>
      </c>
      <c r="BA131" s="244"/>
      <c r="BB131" s="374">
        <f t="shared" ref="BB131:BG131" si="72">BB93+BB129</f>
        <v>0</v>
      </c>
      <c r="BC131" s="374">
        <f t="shared" si="72"/>
        <v>0</v>
      </c>
      <c r="BD131" s="374">
        <f t="shared" si="72"/>
        <v>0</v>
      </c>
      <c r="BE131" s="374">
        <f t="shared" si="72"/>
        <v>0</v>
      </c>
      <c r="BF131" s="374">
        <f t="shared" si="72"/>
        <v>0</v>
      </c>
      <c r="BG131" s="374">
        <f t="shared" si="72"/>
        <v>0</v>
      </c>
      <c r="BH131" s="247"/>
      <c r="BI131" s="374">
        <f t="shared" ref="BI131:BN131" si="73">BI93+BI129</f>
        <v>0</v>
      </c>
      <c r="BJ131" s="374">
        <f t="shared" si="73"/>
        <v>0</v>
      </c>
      <c r="BK131" s="374">
        <f t="shared" si="73"/>
        <v>0</v>
      </c>
      <c r="BL131" s="374">
        <f t="shared" si="73"/>
        <v>0</v>
      </c>
      <c r="BM131" s="374">
        <f>BM93+BM129</f>
        <v>0</v>
      </c>
      <c r="BN131" s="374">
        <f t="shared" si="73"/>
        <v>0</v>
      </c>
      <c r="BO131" s="244"/>
      <c r="BP131" s="374">
        <f t="shared" ref="BP131:BU131" si="74">BP93+BP129</f>
        <v>0</v>
      </c>
      <c r="BQ131" s="374">
        <f t="shared" si="74"/>
        <v>0</v>
      </c>
      <c r="BR131" s="374">
        <f t="shared" si="74"/>
        <v>0</v>
      </c>
      <c r="BS131" s="374">
        <f t="shared" si="74"/>
        <v>0</v>
      </c>
      <c r="BT131" s="374">
        <f t="shared" si="74"/>
        <v>0</v>
      </c>
      <c r="BU131" s="374">
        <f t="shared" si="74"/>
        <v>0</v>
      </c>
      <c r="BV131" s="244"/>
      <c r="BW131" s="374">
        <f t="shared" ref="BW131:CB131" si="75">BW93+BW129</f>
        <v>0</v>
      </c>
      <c r="BX131" s="374">
        <f t="shared" si="75"/>
        <v>0</v>
      </c>
      <c r="BY131" s="374">
        <f t="shared" si="75"/>
        <v>0</v>
      </c>
      <c r="BZ131" s="374">
        <f t="shared" si="75"/>
        <v>0</v>
      </c>
      <c r="CA131" s="374">
        <f t="shared" si="75"/>
        <v>0</v>
      </c>
      <c r="CB131" s="374">
        <f t="shared" si="75"/>
        <v>0</v>
      </c>
      <c r="CC131" s="247"/>
      <c r="CD131" s="374">
        <f t="shared" ref="CD131:CI131" si="76">CD93+CD129</f>
        <v>0</v>
      </c>
      <c r="CE131" s="374">
        <f t="shared" si="76"/>
        <v>0</v>
      </c>
      <c r="CF131" s="374">
        <f t="shared" si="76"/>
        <v>0</v>
      </c>
      <c r="CG131" s="374">
        <f t="shared" si="76"/>
        <v>0</v>
      </c>
      <c r="CH131" s="374">
        <f t="shared" si="76"/>
        <v>0</v>
      </c>
      <c r="CI131" s="374">
        <f t="shared" si="76"/>
        <v>0</v>
      </c>
      <c r="CJ131" s="244"/>
      <c r="CK131" s="373">
        <f>CK93+CK129</f>
        <v>0</v>
      </c>
      <c r="CL131" s="244"/>
      <c r="CM131" s="247"/>
      <c r="CN131" s="247"/>
      <c r="CO131" s="247"/>
      <c r="CP131"/>
      <c r="CQ131"/>
      <c r="CR131"/>
      <c r="CS131"/>
      <c r="CT131"/>
    </row>
  </sheetData>
  <sheetProtection algorithmName="SHA-512" hashValue="fv0tz3HVUx4tXabZE/lBsOdTflqjRkfIUKuO0wU2LOcUSuV9+m+cCsmJ/KcHFHUNNE97JS/0bgF7xonkDLSpXw==" saltValue="gdds4Y1SokHpUpFvrh3kxg==" spinCount="100000" sheet="1" formatCells="0" formatColumns="0" formatRows="0"/>
  <mergeCells count="137">
    <mergeCell ref="CM97:CM99"/>
    <mergeCell ref="AU100:AY101"/>
    <mergeCell ref="BB100:BF101"/>
    <mergeCell ref="BI100:BM101"/>
    <mergeCell ref="BP100:BT101"/>
    <mergeCell ref="CO97:CO99"/>
    <mergeCell ref="BU97:BU101"/>
    <mergeCell ref="CB97:CB101"/>
    <mergeCell ref="CI97:CI101"/>
    <mergeCell ref="CK97:CK101"/>
    <mergeCell ref="CL97:CL99"/>
    <mergeCell ref="CD100:CH101"/>
    <mergeCell ref="BW100:CA101"/>
    <mergeCell ref="CN97:CN99"/>
    <mergeCell ref="A97:C98"/>
    <mergeCell ref="J97:J101"/>
    <mergeCell ref="Q97:Q101"/>
    <mergeCell ref="X97:X101"/>
    <mergeCell ref="AE97:AE101"/>
    <mergeCell ref="A100:A101"/>
    <mergeCell ref="B100:B101"/>
    <mergeCell ref="C100:C101"/>
    <mergeCell ref="Z100:AD101"/>
    <mergeCell ref="BW96:CB96"/>
    <mergeCell ref="CD96:CI96"/>
    <mergeCell ref="E96:J96"/>
    <mergeCell ref="L96:Q96"/>
    <mergeCell ref="S96:X96"/>
    <mergeCell ref="Z96:AE96"/>
    <mergeCell ref="AG96:AL96"/>
    <mergeCell ref="AN96:AS96"/>
    <mergeCell ref="AU96:AZ96"/>
    <mergeCell ref="BB96:BG96"/>
    <mergeCell ref="BP96:BU96"/>
    <mergeCell ref="E113:J113"/>
    <mergeCell ref="BI96:BN96"/>
    <mergeCell ref="AL97:AL101"/>
    <mergeCell ref="AS97:AS101"/>
    <mergeCell ref="AZ97:AZ101"/>
    <mergeCell ref="BG97:BG101"/>
    <mergeCell ref="BN97:BN101"/>
    <mergeCell ref="E100:I101"/>
    <mergeCell ref="L100:P101"/>
    <mergeCell ref="S100:W101"/>
    <mergeCell ref="AG100:AK101"/>
    <mergeCell ref="AN100:AR101"/>
    <mergeCell ref="AN113:AS113"/>
    <mergeCell ref="AG113:AL113"/>
    <mergeCell ref="Z113:AE113"/>
    <mergeCell ref="A131:C131"/>
    <mergeCell ref="AL114:AL118"/>
    <mergeCell ref="AE114:AE118"/>
    <mergeCell ref="X114:X118"/>
    <mergeCell ref="CL96:CO96"/>
    <mergeCell ref="S117:W118"/>
    <mergeCell ref="CD113:CI113"/>
    <mergeCell ref="CD106:CI110"/>
    <mergeCell ref="CI114:CI118"/>
    <mergeCell ref="BW113:CB113"/>
    <mergeCell ref="CD117:CH118"/>
    <mergeCell ref="AZ114:AZ118"/>
    <mergeCell ref="BI117:BM118"/>
    <mergeCell ref="BP117:BT118"/>
    <mergeCell ref="BW117:CA118"/>
    <mergeCell ref="A113:C116"/>
    <mergeCell ref="BP113:BU113"/>
    <mergeCell ref="BI113:BN113"/>
    <mergeCell ref="BB113:BG113"/>
    <mergeCell ref="AU113:AZ113"/>
    <mergeCell ref="S113:X113"/>
    <mergeCell ref="L113:Q113"/>
    <mergeCell ref="CK114:CK118"/>
    <mergeCell ref="A117:A118"/>
    <mergeCell ref="B117:B118"/>
    <mergeCell ref="C117:C118"/>
    <mergeCell ref="E117:I118"/>
    <mergeCell ref="L117:P118"/>
    <mergeCell ref="Q114:Q118"/>
    <mergeCell ref="J114:J118"/>
    <mergeCell ref="AG117:AK118"/>
    <mergeCell ref="BU114:BU118"/>
    <mergeCell ref="CB114:CB118"/>
    <mergeCell ref="AS114:AS118"/>
    <mergeCell ref="Z117:AD118"/>
    <mergeCell ref="AN117:AR118"/>
    <mergeCell ref="AU117:AY118"/>
    <mergeCell ref="BB117:BF118"/>
    <mergeCell ref="BG114:BG118"/>
    <mergeCell ref="BN114:BN118"/>
    <mergeCell ref="CO26:CO28"/>
    <mergeCell ref="AN25:AS25"/>
    <mergeCell ref="AU25:AZ25"/>
    <mergeCell ref="BB25:BG25"/>
    <mergeCell ref="BI25:BN25"/>
    <mergeCell ref="BP25:BU25"/>
    <mergeCell ref="BW25:CB25"/>
    <mergeCell ref="CD25:CI25"/>
    <mergeCell ref="CK25:CO25"/>
    <mergeCell ref="BN26:BN30"/>
    <mergeCell ref="CM26:CM28"/>
    <mergeCell ref="CK26:CK30"/>
    <mergeCell ref="BU26:BU30"/>
    <mergeCell ref="CL26:CL28"/>
    <mergeCell ref="CI26:CI30"/>
    <mergeCell ref="BP29:BT30"/>
    <mergeCell ref="BW29:CA30"/>
    <mergeCell ref="BB29:BF30"/>
    <mergeCell ref="BI29:BM30"/>
    <mergeCell ref="AS26:AS30"/>
    <mergeCell ref="BG26:BG30"/>
    <mergeCell ref="CN26:CN28"/>
    <mergeCell ref="AN29:AR30"/>
    <mergeCell ref="AZ26:AZ30"/>
    <mergeCell ref="A13:T15"/>
    <mergeCell ref="Z29:AD30"/>
    <mergeCell ref="AG29:AK30"/>
    <mergeCell ref="CB26:CB30"/>
    <mergeCell ref="A26:C27"/>
    <mergeCell ref="CD29:CH30"/>
    <mergeCell ref="E29:I30"/>
    <mergeCell ref="L29:P30"/>
    <mergeCell ref="A17:T21"/>
    <mergeCell ref="A29:A30"/>
    <mergeCell ref="B29:B30"/>
    <mergeCell ref="C29:C30"/>
    <mergeCell ref="AU29:AY30"/>
    <mergeCell ref="E25:J25"/>
    <mergeCell ref="L25:Q25"/>
    <mergeCell ref="S25:X25"/>
    <mergeCell ref="Z25:AE25"/>
    <mergeCell ref="AG25:AL25"/>
    <mergeCell ref="J26:J30"/>
    <mergeCell ref="X26:X30"/>
    <mergeCell ref="AE26:AE30"/>
    <mergeCell ref="AL26:AL30"/>
    <mergeCell ref="S29:W30"/>
    <mergeCell ref="Q26:Q30"/>
  </mergeCells>
  <pageMargins left="0.11811023622047245" right="0.11811023622047245" top="7.874015748031496E-2" bottom="7.874015748031496E-2" header="0.59055118110236227" footer="0.31496062992125984"/>
  <pageSetup paperSize="9" scale="45" pageOrder="overThenDown" orientation="landscape" r:id="rId1"/>
  <rowBreaks count="1" manualBreakCount="1">
    <brk id="111" max="91" man="1"/>
  </rowBreaks>
  <colBreaks count="4" manualBreakCount="4">
    <brk id="24" max="1048575" man="1"/>
    <brk id="45" min="23" max="131" man="1"/>
    <brk id="67" min="23" max="131" man="1"/>
    <brk id="87" min="23" max="131" man="1"/>
  </colBreaks>
  <drawing r:id="rId2"/>
  <legacyDrawing r:id="rId3"/>
  <oleObjects>
    <mc:AlternateContent xmlns:mc="http://schemas.openxmlformats.org/markup-compatibility/2006">
      <mc:Choice Requires="x14">
        <oleObject progId="Excel.Sheet.12" shapeId="14337" r:id="rId4">
          <objectPr defaultSize="0" autoPict="0" r:id="rId5">
            <anchor moveWithCells="1">
              <from>
                <xdr:col>0</xdr:col>
                <xdr:colOff>85725</xdr:colOff>
                <xdr:row>22</xdr:row>
                <xdr:rowOff>57150</xdr:rowOff>
              </from>
              <to>
                <xdr:col>4</xdr:col>
                <xdr:colOff>638175</xdr:colOff>
                <xdr:row>22</xdr:row>
                <xdr:rowOff>533400</xdr:rowOff>
              </to>
            </anchor>
          </objectPr>
        </oleObject>
      </mc:Choice>
      <mc:Fallback>
        <oleObject progId="Excel.Sheet.12" shapeId="1433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C5" sqref="C5"/>
    </sheetView>
  </sheetViews>
  <sheetFormatPr baseColWidth="10" defaultRowHeight="15" x14ac:dyDescent="0.25"/>
  <sheetData>
    <row r="1" spans="1:1" x14ac:dyDescent="0.25">
      <c r="A1">
        <v>1</v>
      </c>
    </row>
    <row r="2" spans="1:1" x14ac:dyDescent="0.25">
      <c r="A2">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A1:U49"/>
  <sheetViews>
    <sheetView topLeftCell="A21" zoomScaleNormal="100" workbookViewId="0">
      <selection activeCell="D59" sqref="D59"/>
    </sheetView>
  </sheetViews>
  <sheetFormatPr baseColWidth="10" defaultColWidth="11.42578125" defaultRowHeight="15" x14ac:dyDescent="0.25"/>
  <cols>
    <col min="1" max="1" width="2.28515625" style="1" customWidth="1"/>
    <col min="2" max="2" width="11.42578125" style="1"/>
    <col min="3" max="3" width="8.140625" style="1" customWidth="1"/>
    <col min="4" max="4" width="36.85546875" style="1" customWidth="1"/>
    <col min="5" max="5" width="19.28515625" style="1" customWidth="1"/>
    <col min="6" max="6" width="7.85546875" style="1" customWidth="1"/>
    <col min="7" max="7" width="5" style="1" customWidth="1"/>
    <col min="8" max="8" width="16" style="1" customWidth="1"/>
    <col min="9" max="9" width="11.42578125" style="1" customWidth="1"/>
    <col min="10" max="10" width="14.85546875" style="1" customWidth="1"/>
    <col min="11" max="11" width="1.42578125" style="1" customWidth="1"/>
    <col min="12" max="16384" width="11.42578125" style="1"/>
  </cols>
  <sheetData>
    <row r="1" spans="1:11" ht="18" customHeight="1" x14ac:dyDescent="0.25">
      <c r="B1" s="2"/>
      <c r="C1" s="2"/>
      <c r="D1" s="2"/>
      <c r="E1" s="2"/>
      <c r="F1" s="2"/>
      <c r="G1" s="2"/>
      <c r="H1" s="2"/>
      <c r="I1" s="2"/>
      <c r="J1" s="2"/>
    </row>
    <row r="2" spans="1:11" x14ac:dyDescent="0.25">
      <c r="B2" s="2"/>
      <c r="C2" s="2"/>
      <c r="D2" s="2"/>
      <c r="E2" s="2"/>
      <c r="F2" s="2"/>
      <c r="G2" s="2"/>
      <c r="H2" s="2"/>
      <c r="I2" s="2"/>
      <c r="J2" s="2"/>
    </row>
    <row r="3" spans="1:11" x14ac:dyDescent="0.25">
      <c r="B3" s="2"/>
      <c r="C3" s="2"/>
      <c r="D3" s="3"/>
      <c r="E3" s="2"/>
      <c r="F3" s="2"/>
      <c r="G3" s="2"/>
      <c r="H3" s="2"/>
      <c r="I3" s="2"/>
      <c r="J3" s="2"/>
    </row>
    <row r="4" spans="1:11" ht="12" customHeight="1" x14ac:dyDescent="0.25">
      <c r="B4" s="2"/>
      <c r="C4" s="2"/>
      <c r="D4" s="2"/>
      <c r="E4" s="2"/>
      <c r="F4" s="2"/>
      <c r="G4" s="27" t="s">
        <v>57</v>
      </c>
      <c r="H4" s="2"/>
      <c r="I4" s="2"/>
      <c r="J4" s="2"/>
    </row>
    <row r="5" spans="1:11" x14ac:dyDescent="0.25">
      <c r="B5" s="2"/>
      <c r="C5" s="2"/>
      <c r="D5" s="2"/>
      <c r="E5" s="2"/>
      <c r="F5" s="2"/>
      <c r="G5" s="26" t="s">
        <v>58</v>
      </c>
      <c r="H5" s="2"/>
      <c r="I5" s="2"/>
      <c r="J5" s="2"/>
    </row>
    <row r="6" spans="1:11" ht="5.25" customHeight="1" thickBot="1" x14ac:dyDescent="0.3">
      <c r="B6" s="2"/>
      <c r="C6" s="2"/>
      <c r="D6" s="2"/>
      <c r="F6" s="2"/>
      <c r="G6" s="2"/>
      <c r="H6" s="2"/>
      <c r="I6" s="2"/>
      <c r="J6" s="2"/>
    </row>
    <row r="7" spans="1:11" ht="15.75" thickBot="1" x14ac:dyDescent="0.3">
      <c r="B7" s="7"/>
      <c r="C7" s="7"/>
      <c r="D7" s="7"/>
      <c r="E7" s="7"/>
      <c r="F7" s="7"/>
      <c r="G7" s="7"/>
      <c r="H7" s="7"/>
      <c r="I7" s="7"/>
      <c r="J7" s="7"/>
      <c r="K7" s="7"/>
    </row>
    <row r="8" spans="1:11" s="70" customFormat="1" ht="28.5" customHeight="1" thickBot="1" x14ac:dyDescent="0.3">
      <c r="A8" s="74"/>
      <c r="B8" s="75" t="s">
        <v>59</v>
      </c>
      <c r="C8" s="76"/>
      <c r="D8" s="76"/>
      <c r="E8" s="76"/>
      <c r="F8" s="77"/>
      <c r="G8" s="77"/>
      <c r="H8" s="128"/>
      <c r="I8" s="77"/>
      <c r="J8" s="102"/>
      <c r="K8" s="78"/>
    </row>
    <row r="9" spans="1:11" s="70" customFormat="1" ht="5.25" customHeight="1" thickBot="1" x14ac:dyDescent="0.3">
      <c r="A9" s="79"/>
      <c r="B9" s="80"/>
      <c r="C9" s="80"/>
      <c r="D9" s="80"/>
      <c r="E9" s="80"/>
      <c r="F9" s="80"/>
      <c r="G9" s="80"/>
      <c r="H9" s="80"/>
      <c r="I9" s="80"/>
      <c r="J9" s="80"/>
      <c r="K9" s="81"/>
    </row>
    <row r="10" spans="1:11" s="70" customFormat="1" ht="24" customHeight="1" thickBot="1" x14ac:dyDescent="0.3">
      <c r="A10" s="79"/>
      <c r="B10" s="144" t="s">
        <v>112</v>
      </c>
      <c r="C10" s="145"/>
      <c r="D10" s="145"/>
      <c r="E10" s="80"/>
      <c r="F10" s="80"/>
      <c r="G10" s="80"/>
      <c r="H10" s="80"/>
      <c r="I10" s="80"/>
      <c r="J10" s="80"/>
      <c r="K10" s="82"/>
    </row>
    <row r="11" spans="1:11" s="70" customFormat="1" ht="9.75" customHeight="1" x14ac:dyDescent="0.25">
      <c r="A11" s="79"/>
      <c r="C11" s="80"/>
      <c r="D11" s="80"/>
      <c r="E11" s="80"/>
      <c r="F11" s="80"/>
      <c r="G11" s="80"/>
      <c r="H11" s="80"/>
      <c r="I11" s="80"/>
      <c r="J11" s="80"/>
      <c r="K11" s="83"/>
    </row>
    <row r="12" spans="1:11" s="70" customFormat="1" ht="15.75" x14ac:dyDescent="0.25">
      <c r="A12" s="79"/>
      <c r="B12" s="6" t="s">
        <v>60</v>
      </c>
      <c r="C12" s="80"/>
      <c r="D12" s="80"/>
      <c r="E12" s="80"/>
      <c r="F12" s="80"/>
      <c r="G12" s="80"/>
      <c r="H12" s="80"/>
      <c r="I12" s="80"/>
      <c r="J12" s="80"/>
      <c r="K12" s="84"/>
    </row>
    <row r="13" spans="1:11" s="70" customFormat="1" ht="9" customHeight="1" x14ac:dyDescent="0.25">
      <c r="A13" s="79"/>
      <c r="B13" s="6"/>
      <c r="C13" s="80"/>
      <c r="D13" s="80"/>
      <c r="E13" s="80"/>
      <c r="F13" s="80"/>
      <c r="G13" s="80"/>
      <c r="H13" s="80"/>
      <c r="I13" s="80"/>
      <c r="J13" s="80"/>
      <c r="K13" s="84"/>
    </row>
    <row r="14" spans="1:11" s="70" customFormat="1" ht="24" hidden="1" customHeight="1" x14ac:dyDescent="0.25">
      <c r="A14" s="85"/>
      <c r="B14" s="67" t="s">
        <v>206</v>
      </c>
      <c r="C14" s="68"/>
      <c r="D14" s="68"/>
      <c r="E14" s="68"/>
      <c r="F14" s="68"/>
      <c r="G14" s="68"/>
      <c r="H14" s="360">
        <f>'Formulaire crèche 2'!H119</f>
        <v>0</v>
      </c>
      <c r="I14" s="68"/>
      <c r="J14" s="68"/>
      <c r="K14" s="84"/>
    </row>
    <row r="15" spans="1:11" s="70" customFormat="1" hidden="1" x14ac:dyDescent="0.25">
      <c r="A15" s="85"/>
      <c r="B15" s="87" t="s">
        <v>122</v>
      </c>
      <c r="C15" s="68"/>
      <c r="D15" s="68"/>
      <c r="E15" s="68"/>
      <c r="F15" s="68"/>
      <c r="G15" s="68"/>
      <c r="H15" s="68"/>
      <c r="I15" s="68"/>
      <c r="J15" s="68"/>
      <c r="K15" s="84"/>
    </row>
    <row r="16" spans="1:11" s="70" customFormat="1" ht="9" hidden="1" customHeight="1" x14ac:dyDescent="0.25">
      <c r="A16" s="85"/>
      <c r="B16" s="87"/>
      <c r="C16" s="68"/>
      <c r="D16" s="68"/>
      <c r="E16" s="68"/>
      <c r="F16" s="68"/>
      <c r="G16" s="68"/>
      <c r="H16" s="68"/>
      <c r="I16" s="68"/>
      <c r="J16" s="68"/>
      <c r="K16" s="84"/>
    </row>
    <row r="17" spans="1:11" ht="18" customHeight="1" x14ac:dyDescent="0.25">
      <c r="A17" s="96"/>
      <c r="B17" s="67" t="s">
        <v>113</v>
      </c>
      <c r="C17" s="68"/>
      <c r="D17" s="68"/>
      <c r="E17" s="68"/>
      <c r="F17" s="68"/>
      <c r="G17" s="68"/>
      <c r="H17" s="86">
        <f>'Formulaire crèche 2'!H122</f>
        <v>0</v>
      </c>
      <c r="I17" s="68" t="s">
        <v>52</v>
      </c>
      <c r="J17" s="68"/>
      <c r="K17" s="97"/>
    </row>
    <row r="18" spans="1:11" s="70" customFormat="1" ht="10.5" customHeight="1" x14ac:dyDescent="0.25">
      <c r="A18" s="85"/>
      <c r="B18" s="68"/>
      <c r="C18" s="68"/>
      <c r="D18" s="68"/>
      <c r="E18" s="68"/>
      <c r="F18" s="68"/>
      <c r="G18" s="68"/>
      <c r="H18" s="68"/>
      <c r="I18" s="68"/>
      <c r="J18" s="68"/>
      <c r="K18" s="84"/>
    </row>
    <row r="19" spans="1:11" s="70" customFormat="1" ht="16.5" customHeight="1" x14ac:dyDescent="0.25">
      <c r="A19" s="85"/>
      <c r="B19" s="67" t="s">
        <v>114</v>
      </c>
      <c r="C19" s="68"/>
      <c r="D19" s="68"/>
      <c r="E19" s="68"/>
      <c r="F19" s="68"/>
      <c r="G19" s="68"/>
      <c r="H19" s="86" t="e">
        <f>'Formulaire crèche 2'!#REF!</f>
        <v>#REF!</v>
      </c>
      <c r="I19" s="88" t="s">
        <v>155</v>
      </c>
      <c r="J19" s="68"/>
      <c r="K19" s="84"/>
    </row>
    <row r="20" spans="1:11" s="70" customFormat="1" ht="16.5" customHeight="1" x14ac:dyDescent="0.25">
      <c r="A20" s="85"/>
      <c r="B20" s="68" t="s">
        <v>61</v>
      </c>
      <c r="C20" s="68"/>
      <c r="D20" s="68"/>
      <c r="E20" s="68"/>
      <c r="F20" s="68"/>
      <c r="G20" s="68"/>
      <c r="H20" s="68"/>
      <c r="I20" s="90"/>
      <c r="J20" s="68"/>
      <c r="K20" s="84"/>
    </row>
    <row r="21" spans="1:11" s="70" customFormat="1" ht="12" customHeight="1" x14ac:dyDescent="0.25">
      <c r="A21" s="85"/>
      <c r="B21" s="68"/>
      <c r="C21" s="68"/>
      <c r="D21" s="68"/>
      <c r="E21" s="68"/>
      <c r="F21" s="68"/>
      <c r="G21" s="68"/>
      <c r="H21" s="68"/>
      <c r="I21" s="68"/>
      <c r="J21" s="68"/>
      <c r="K21" s="84"/>
    </row>
    <row r="22" spans="1:11" s="70" customFormat="1" ht="14.25" customHeight="1" x14ac:dyDescent="0.25">
      <c r="A22" s="85"/>
      <c r="B22" s="67" t="s">
        <v>62</v>
      </c>
      <c r="C22" s="68"/>
      <c r="D22" s="68"/>
      <c r="E22" s="68"/>
      <c r="F22" s="68"/>
      <c r="G22" s="68"/>
      <c r="H22" s="86">
        <f>'Formulaire crèche 2'!H125</f>
        <v>0</v>
      </c>
      <c r="I22" s="89"/>
      <c r="J22" s="68"/>
      <c r="K22" s="84"/>
    </row>
    <row r="23" spans="1:11" s="70" customFormat="1" ht="11.25" customHeight="1" x14ac:dyDescent="0.25">
      <c r="A23" s="85"/>
      <c r="B23" s="67"/>
      <c r="C23" s="68"/>
      <c r="D23" s="68"/>
      <c r="E23" s="68"/>
      <c r="F23" s="68"/>
      <c r="G23" s="68"/>
      <c r="H23" s="67"/>
      <c r="I23" s="90"/>
      <c r="J23" s="68"/>
      <c r="K23" s="84"/>
    </row>
    <row r="24" spans="1:11" s="70" customFormat="1" ht="17.25" customHeight="1" x14ac:dyDescent="0.25">
      <c r="A24" s="85"/>
      <c r="B24" s="67" t="s">
        <v>137</v>
      </c>
      <c r="C24" s="68"/>
      <c r="D24" s="68"/>
      <c r="E24" s="68"/>
      <c r="F24" s="68"/>
      <c r="G24" s="68"/>
      <c r="H24" s="86">
        <f>'Formulaire crèche 2'!H127</f>
        <v>0</v>
      </c>
      <c r="I24" s="89"/>
      <c r="J24" s="68"/>
      <c r="K24" s="84"/>
    </row>
    <row r="25" spans="1:11" s="70" customFormat="1" ht="12.75" customHeight="1" thickBot="1" x14ac:dyDescent="0.3">
      <c r="A25" s="85"/>
      <c r="B25" s="67"/>
      <c r="C25" s="68"/>
      <c r="D25" s="68"/>
      <c r="E25" s="146"/>
      <c r="F25" s="68"/>
      <c r="G25" s="68"/>
      <c r="H25" s="68"/>
      <c r="I25" s="90"/>
      <c r="J25" s="68"/>
      <c r="K25" s="84"/>
    </row>
    <row r="26" spans="1:11" s="70" customFormat="1" ht="8.25" customHeight="1" x14ac:dyDescent="0.25">
      <c r="A26" s="85"/>
      <c r="B26" s="67"/>
      <c r="C26" s="68"/>
      <c r="D26" s="68"/>
      <c r="E26" s="68"/>
      <c r="F26" s="68"/>
      <c r="G26" s="68"/>
      <c r="H26" s="91"/>
      <c r="I26" s="90"/>
      <c r="J26" s="68"/>
      <c r="K26" s="84"/>
    </row>
    <row r="27" spans="1:11" s="294" customFormat="1" ht="19.5" customHeight="1" x14ac:dyDescent="0.2">
      <c r="A27" s="291"/>
      <c r="B27" s="67" t="s">
        <v>63</v>
      </c>
      <c r="C27" s="68"/>
      <c r="D27" s="68"/>
      <c r="E27" s="292"/>
      <c r="F27" s="68"/>
      <c r="G27" s="68"/>
      <c r="H27" s="86">
        <f>'Formulaire crèche 2'!H132</f>
        <v>0</v>
      </c>
      <c r="I27" s="68"/>
      <c r="J27" s="68"/>
      <c r="K27" s="293"/>
    </row>
    <row r="28" spans="1:11" s="70" customFormat="1" ht="9" customHeight="1" x14ac:dyDescent="0.25">
      <c r="A28" s="85"/>
      <c r="B28" s="67"/>
      <c r="C28" s="68"/>
      <c r="D28" s="68"/>
      <c r="E28" s="68"/>
      <c r="F28" s="68"/>
      <c r="G28" s="68"/>
      <c r="H28" s="67"/>
      <c r="I28" s="90"/>
      <c r="J28" s="68"/>
      <c r="K28" s="84"/>
    </row>
    <row r="29" spans="1:11" s="70" customFormat="1" ht="13.5" customHeight="1" x14ac:dyDescent="0.25">
      <c r="A29" s="305"/>
      <c r="B29" s="68" t="s">
        <v>222</v>
      </c>
      <c r="C29" s="68"/>
      <c r="D29" s="68"/>
      <c r="E29" s="68"/>
      <c r="F29" s="68"/>
      <c r="G29" s="68"/>
      <c r="H29" s="368">
        <f>'Annexe II_decompte heures garde'!CO106</f>
        <v>0</v>
      </c>
      <c r="I29" s="89"/>
      <c r="J29" s="303"/>
      <c r="K29" s="84"/>
    </row>
    <row r="30" spans="1:11" s="70" customFormat="1" ht="19.5" customHeight="1" x14ac:dyDescent="0.25">
      <c r="A30" s="305"/>
      <c r="B30" s="68" t="s">
        <v>223</v>
      </c>
      <c r="C30" s="68"/>
      <c r="D30" s="68"/>
      <c r="E30" s="68"/>
      <c r="F30" s="68"/>
      <c r="G30" s="68"/>
      <c r="H30" s="368">
        <f>'Annexe II_decompte heures garde'!CO107</f>
        <v>0</v>
      </c>
      <c r="I30" s="89"/>
      <c r="J30" s="303"/>
      <c r="K30" s="293"/>
    </row>
    <row r="31" spans="1:11" s="70" customFormat="1" ht="19.5" customHeight="1" x14ac:dyDescent="0.25">
      <c r="A31" s="305"/>
      <c r="B31" s="68" t="s">
        <v>224</v>
      </c>
      <c r="C31" s="68"/>
      <c r="D31" s="68"/>
      <c r="E31" s="68"/>
      <c r="F31" s="68"/>
      <c r="G31" s="68"/>
      <c r="H31" s="368">
        <f>'Annexe II_decompte heures garde'!CO108</f>
        <v>0</v>
      </c>
      <c r="I31" s="89"/>
      <c r="J31" s="303"/>
      <c r="K31" s="84"/>
    </row>
    <row r="32" spans="1:11" s="70" customFormat="1" ht="19.5" customHeight="1" x14ac:dyDescent="0.25">
      <c r="A32" s="305"/>
      <c r="B32" s="68" t="s">
        <v>225</v>
      </c>
      <c r="C32" s="68"/>
      <c r="D32" s="68"/>
      <c r="E32" s="68"/>
      <c r="F32" s="68"/>
      <c r="G32" s="68"/>
      <c r="H32" s="368">
        <f>'Annexe II_decompte heures garde'!CO109</f>
        <v>0</v>
      </c>
      <c r="I32" s="89"/>
      <c r="J32" s="303"/>
      <c r="K32" s="293"/>
    </row>
    <row r="33" spans="1:21" s="70" customFormat="1" ht="6.75" customHeight="1" x14ac:dyDescent="0.25">
      <c r="A33" s="305"/>
      <c r="B33" s="68"/>
      <c r="C33" s="68"/>
      <c r="D33" s="68"/>
      <c r="E33" s="68"/>
      <c r="F33" s="68"/>
      <c r="G33" s="68"/>
      <c r="H33" s="68"/>
      <c r="I33" s="89"/>
      <c r="J33" s="303"/>
      <c r="K33" s="84"/>
    </row>
    <row r="34" spans="1:21" s="70" customFormat="1" ht="19.5" customHeight="1" x14ac:dyDescent="0.25">
      <c r="A34" s="305"/>
      <c r="B34" s="67" t="s">
        <v>226</v>
      </c>
      <c r="C34" s="68"/>
      <c r="D34" s="68"/>
      <c r="E34" s="68"/>
      <c r="F34" s="68"/>
      <c r="G34" s="68"/>
      <c r="H34" s="86">
        <f>'Annexe II_decompte heures garde'!CO111</f>
        <v>0</v>
      </c>
      <c r="I34" s="89"/>
      <c r="J34" s="303"/>
      <c r="K34" s="293"/>
    </row>
    <row r="35" spans="1:21" s="70" customFormat="1" ht="20.25" customHeight="1" x14ac:dyDescent="0.25">
      <c r="A35" s="85"/>
      <c r="B35" s="147" t="s">
        <v>115</v>
      </c>
      <c r="C35" s="147"/>
      <c r="D35" s="147"/>
      <c r="E35" s="147"/>
      <c r="F35" s="147"/>
      <c r="G35" s="147"/>
      <c r="H35" s="147"/>
      <c r="I35" s="142"/>
      <c r="J35" s="68"/>
      <c r="K35" s="84"/>
    </row>
    <row r="36" spans="1:21" s="70" customFormat="1" ht="11.25" customHeight="1" x14ac:dyDescent="0.25">
      <c r="A36" s="85"/>
      <c r="B36" s="147" t="s">
        <v>116</v>
      </c>
      <c r="C36" s="147"/>
      <c r="D36" s="147"/>
      <c r="E36" s="147"/>
      <c r="F36" s="147"/>
      <c r="G36" s="147"/>
      <c r="H36" s="147"/>
      <c r="I36" s="142"/>
      <c r="J36" s="68"/>
      <c r="K36" s="84"/>
    </row>
    <row r="37" spans="1:21" s="70" customFormat="1" ht="5.25" customHeight="1" x14ac:dyDescent="0.25">
      <c r="A37" s="85"/>
      <c r="B37" s="67"/>
      <c r="C37" s="68"/>
      <c r="D37" s="68"/>
      <c r="E37" s="68"/>
      <c r="F37" s="68"/>
      <c r="G37" s="68"/>
      <c r="H37" s="68"/>
      <c r="I37" s="90"/>
      <c r="J37" s="68"/>
      <c r="K37" s="84"/>
    </row>
    <row r="38" spans="1:21" s="70" customFormat="1" ht="9" customHeight="1" x14ac:dyDescent="0.25">
      <c r="A38" s="85"/>
      <c r="B38" s="68"/>
      <c r="C38" s="68"/>
      <c r="D38" s="68"/>
      <c r="E38" s="68"/>
      <c r="F38" s="68"/>
      <c r="G38" s="68"/>
      <c r="H38" s="68"/>
      <c r="I38" s="68"/>
      <c r="J38" s="68"/>
      <c r="K38" s="84"/>
    </row>
    <row r="39" spans="1:21" s="70" customFormat="1" x14ac:dyDescent="0.25">
      <c r="A39" s="85"/>
      <c r="B39" s="68" t="s">
        <v>64</v>
      </c>
      <c r="C39" s="68"/>
      <c r="D39" s="68"/>
      <c r="E39" s="101">
        <f>'Formulaire crèche 2'!E53</f>
        <v>0</v>
      </c>
      <c r="F39" s="68"/>
      <c r="G39" s="68"/>
      <c r="H39" s="68"/>
      <c r="I39" s="68"/>
      <c r="J39" s="68"/>
      <c r="K39" s="84"/>
    </row>
    <row r="40" spans="1:21" s="70" customFormat="1" ht="17.25" customHeight="1" x14ac:dyDescent="0.25">
      <c r="A40" s="85"/>
      <c r="B40" s="68" t="s">
        <v>65</v>
      </c>
      <c r="C40" s="68"/>
      <c r="D40" s="68"/>
      <c r="E40" s="101">
        <f>'Formulaire crèche 2'!E49</f>
        <v>0</v>
      </c>
      <c r="F40" s="68"/>
      <c r="G40" s="68"/>
      <c r="H40" s="68"/>
      <c r="I40" s="68"/>
      <c r="J40" s="68"/>
      <c r="K40" s="84"/>
    </row>
    <row r="41" spans="1:21" s="70" customFormat="1" ht="17.25" customHeight="1" x14ac:dyDescent="0.25">
      <c r="A41" s="85"/>
      <c r="B41" s="68" t="s">
        <v>66</v>
      </c>
      <c r="C41" s="68"/>
      <c r="D41" s="68"/>
      <c r="E41" s="101">
        <f>'Formulaire crèche 2'!E50:I50</f>
        <v>0</v>
      </c>
      <c r="F41" s="68"/>
      <c r="G41" s="68"/>
      <c r="H41" s="68"/>
      <c r="I41" s="68"/>
      <c r="J41" s="68"/>
      <c r="K41" s="84"/>
    </row>
    <row r="42" spans="1:21" s="70" customFormat="1" ht="17.25" customHeight="1" x14ac:dyDescent="0.25">
      <c r="A42" s="85"/>
      <c r="B42" s="68" t="s">
        <v>3</v>
      </c>
      <c r="C42" s="68"/>
      <c r="D42" s="68"/>
      <c r="E42" s="101">
        <f>'Formulaire crèche 2'!E51</f>
        <v>0</v>
      </c>
      <c r="F42" s="68"/>
      <c r="G42" s="68"/>
      <c r="H42" s="68"/>
      <c r="I42" s="68"/>
      <c r="J42" s="68"/>
      <c r="K42" s="84"/>
    </row>
    <row r="43" spans="1:21" s="70" customFormat="1" ht="17.25" customHeight="1" x14ac:dyDescent="0.25">
      <c r="A43" s="85"/>
      <c r="B43" s="68" t="s">
        <v>67</v>
      </c>
      <c r="C43" s="68"/>
      <c r="D43" s="68"/>
      <c r="E43" s="101">
        <f>'Formulaire crèche 2'!E52</f>
        <v>0</v>
      </c>
      <c r="F43" s="68"/>
      <c r="G43" s="68"/>
      <c r="H43" s="68"/>
      <c r="I43" s="68"/>
      <c r="J43" s="68"/>
      <c r="K43" s="84"/>
    </row>
    <row r="44" spans="1:21" s="70" customFormat="1" x14ac:dyDescent="0.25">
      <c r="A44" s="85"/>
      <c r="B44" s="92"/>
      <c r="C44" s="93"/>
      <c r="D44" s="93"/>
      <c r="E44" s="93"/>
      <c r="F44" s="93"/>
      <c r="G44" s="80"/>
      <c r="H44" s="80"/>
      <c r="J44" s="80"/>
      <c r="K44" s="84"/>
    </row>
    <row r="45" spans="1:21" s="70" customFormat="1" ht="18.75" x14ac:dyDescent="0.3">
      <c r="A45" s="85"/>
      <c r="B45" s="94" t="s">
        <v>68</v>
      </c>
      <c r="G45" s="98" t="s">
        <v>69</v>
      </c>
      <c r="H45" s="209"/>
      <c r="I45" s="210"/>
      <c r="J45" s="95"/>
      <c r="K45" s="84"/>
      <c r="M45" s="80"/>
      <c r="N45" s="80"/>
      <c r="O45" s="80"/>
      <c r="P45" s="80"/>
      <c r="Q45" s="80"/>
      <c r="R45" s="80"/>
      <c r="S45" s="80"/>
      <c r="T45" s="80"/>
      <c r="U45" s="80"/>
    </row>
    <row r="46" spans="1:21" s="70" customFormat="1" x14ac:dyDescent="0.25">
      <c r="A46" s="85"/>
      <c r="B46" s="70" t="s">
        <v>70</v>
      </c>
      <c r="K46" s="84"/>
      <c r="M46" s="80"/>
      <c r="N46" s="80"/>
      <c r="O46" s="80"/>
      <c r="P46" s="80"/>
      <c r="Q46" s="80"/>
      <c r="R46" s="80"/>
      <c r="S46" s="80"/>
      <c r="T46" s="80"/>
      <c r="U46" s="80"/>
    </row>
    <row r="47" spans="1:21" s="70" customFormat="1" x14ac:dyDescent="0.25">
      <c r="A47" s="85"/>
      <c r="B47" s="208"/>
      <c r="C47" s="208"/>
      <c r="D47" s="208"/>
      <c r="E47" s="208"/>
      <c r="F47" s="208"/>
      <c r="G47" s="208"/>
      <c r="H47" s="208"/>
      <c r="I47" s="208"/>
      <c r="J47" s="208"/>
      <c r="K47" s="84"/>
      <c r="M47" s="80"/>
      <c r="N47" s="80"/>
      <c r="O47" s="80"/>
      <c r="P47" s="80"/>
      <c r="Q47" s="80"/>
      <c r="R47" s="80"/>
      <c r="S47" s="80"/>
      <c r="T47" s="80"/>
      <c r="U47" s="80"/>
    </row>
    <row r="48" spans="1:21" x14ac:dyDescent="0.25">
      <c r="A48" s="96"/>
      <c r="B48" s="208"/>
      <c r="C48" s="208"/>
      <c r="D48" s="208"/>
      <c r="E48" s="208"/>
      <c r="F48" s="208"/>
      <c r="G48" s="208"/>
      <c r="H48" s="208"/>
      <c r="I48" s="208"/>
      <c r="J48" s="208"/>
      <c r="K48" s="97"/>
    </row>
    <row r="49" spans="1:11" x14ac:dyDescent="0.25">
      <c r="A49" s="96"/>
      <c r="B49" s="208"/>
      <c r="C49" s="208"/>
      <c r="D49" s="208"/>
      <c r="E49" s="208"/>
      <c r="F49" s="208"/>
      <c r="G49" s="208"/>
      <c r="H49" s="208"/>
      <c r="I49" s="208"/>
      <c r="J49" s="208"/>
      <c r="K49" s="97"/>
    </row>
  </sheetData>
  <sheetProtection password="EB4E" sheet="1" formatCells="0" formatColumns="0" formatRows="0" insertColumns="0" insertRows="0"/>
  <pageMargins left="0.31496062992125984" right="0.31496062992125984" top="0.15748031496062992" bottom="0.15748031496062992" header="0.31496062992125984" footer="0.31496062992125984"/>
  <pageSetup paperSize="9" scale="87"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25"/>
  <sheetViews>
    <sheetView topLeftCell="H1" workbookViewId="0">
      <selection activeCell="R17" sqref="R17"/>
    </sheetView>
  </sheetViews>
  <sheetFormatPr baseColWidth="10" defaultRowHeight="15" x14ac:dyDescent="0.25"/>
  <cols>
    <col min="1" max="1" width="14.28515625" customWidth="1"/>
    <col min="5" max="5" width="12.7109375" customWidth="1"/>
    <col min="8" max="8" width="14.28515625" customWidth="1"/>
    <col min="18" max="18" width="13.140625" customWidth="1"/>
  </cols>
  <sheetData>
    <row r="1" spans="1:70" s="1" customFormat="1" ht="81.75" customHeight="1" x14ac:dyDescent="0.25">
      <c r="A1" s="149" t="s">
        <v>117</v>
      </c>
      <c r="B1" s="150" t="s">
        <v>5</v>
      </c>
      <c r="C1" s="150" t="s">
        <v>20</v>
      </c>
      <c r="D1" s="150" t="s">
        <v>123</v>
      </c>
      <c r="E1" s="150" t="s">
        <v>124</v>
      </c>
      <c r="F1" s="150" t="s">
        <v>3</v>
      </c>
      <c r="G1" s="150" t="s">
        <v>125</v>
      </c>
      <c r="H1" s="150" t="s">
        <v>126</v>
      </c>
      <c r="I1" s="150" t="s">
        <v>152</v>
      </c>
      <c r="J1" s="150" t="s">
        <v>127</v>
      </c>
      <c r="K1" s="150" t="s">
        <v>128</v>
      </c>
      <c r="L1" s="151" t="s">
        <v>129</v>
      </c>
      <c r="M1" s="151" t="s">
        <v>130</v>
      </c>
      <c r="N1" s="151" t="s">
        <v>131</v>
      </c>
      <c r="O1" s="150" t="s">
        <v>132</v>
      </c>
      <c r="P1" s="150" t="s">
        <v>133</v>
      </c>
      <c r="Q1" s="150" t="s">
        <v>213</v>
      </c>
      <c r="R1" s="150" t="s">
        <v>135</v>
      </c>
      <c r="S1" s="150" t="s">
        <v>134</v>
      </c>
      <c r="T1" s="150" t="s">
        <v>136</v>
      </c>
      <c r="U1" s="150" t="s">
        <v>151</v>
      </c>
      <c r="V1" s="161" t="s">
        <v>149</v>
      </c>
      <c r="W1" s="161" t="s">
        <v>150</v>
      </c>
      <c r="X1" s="312" t="s">
        <v>219</v>
      </c>
      <c r="Y1" s="312" t="s">
        <v>124</v>
      </c>
      <c r="Z1" s="312" t="s">
        <v>3</v>
      </c>
      <c r="AA1" s="312" t="s">
        <v>20</v>
      </c>
    </row>
    <row r="2" spans="1:70" s="152" customFormat="1" ht="26.25" customHeight="1" x14ac:dyDescent="0.25">
      <c r="A2" s="152">
        <f>'Formulaire crèche 2'!E43</f>
        <v>0</v>
      </c>
      <c r="B2" s="152">
        <f>'Formulaire crèche 2'!E39</f>
        <v>0</v>
      </c>
      <c r="C2" s="152">
        <f>'Formulaire crèche 2'!E42</f>
        <v>0</v>
      </c>
      <c r="D2" s="152">
        <f>'Formulaire crèche 2'!E49</f>
        <v>0</v>
      </c>
      <c r="E2" s="152">
        <f>'Formulaire crèche 2'!E50</f>
        <v>0</v>
      </c>
      <c r="F2" s="153">
        <f>'Formulaire crèche 2'!E51</f>
        <v>0</v>
      </c>
      <c r="G2" s="152">
        <f>'Formulaire crèche 2'!E52</f>
        <v>0</v>
      </c>
      <c r="H2" s="153">
        <f>'Formulaire crèche 2'!E53</f>
        <v>0</v>
      </c>
      <c r="I2" s="153">
        <f>'Formulaire crèche 2'!E45</f>
        <v>0</v>
      </c>
      <c r="J2" s="153">
        <f>'Formulaire crèche 2'!G88</f>
        <v>0</v>
      </c>
      <c r="K2" s="153">
        <f>'Formulaire crèche 2'!E95</f>
        <v>0</v>
      </c>
      <c r="L2" s="153" t="e">
        <f>'Formulaire crèche 2'!#REF!</f>
        <v>#REF!</v>
      </c>
      <c r="M2" s="153" t="e">
        <f>'Formulaire crèche 2'!#REF!</f>
        <v>#REF!</v>
      </c>
      <c r="N2" s="153" t="e">
        <f>'Formulaire crèche 2'!#REF!</f>
        <v>#REF!</v>
      </c>
      <c r="O2" s="156">
        <f>'Formulaire crèche 2'!F84</f>
        <v>0</v>
      </c>
      <c r="P2" s="153" t="e">
        <f>'Formulaire crèche 2'!F81</f>
        <v>#DIV/0!</v>
      </c>
      <c r="Q2" s="154">
        <f>'Formulaire crèche 2'!H119</f>
        <v>0</v>
      </c>
      <c r="R2" s="154">
        <f>'Formulaire crèche 2'!H122</f>
        <v>0</v>
      </c>
      <c r="S2" s="154" t="e">
        <f>'Formulaire crèche 2'!#REF!</f>
        <v>#REF!</v>
      </c>
      <c r="T2" s="154">
        <f>'Formulaire crèche 2'!H125</f>
        <v>0</v>
      </c>
      <c r="U2" s="154">
        <f>'Formulaire crèche 2'!H127</f>
        <v>0</v>
      </c>
      <c r="V2" s="166">
        <f>'Annexe I '!I24</f>
        <v>0</v>
      </c>
      <c r="W2" s="166">
        <f>'Annexe I '!I86</f>
        <v>0</v>
      </c>
      <c r="X2" s="313" t="e">
        <f>'Formulaire crèche 2'!#REF!</f>
        <v>#REF!</v>
      </c>
      <c r="Y2" s="313" t="e">
        <f>'Formulaire crèche 2'!#REF!</f>
        <v>#REF!</v>
      </c>
      <c r="Z2" s="313" t="e">
        <f>'Formulaire crèche 2'!#REF!</f>
        <v>#REF!</v>
      </c>
      <c r="AA2" s="313" t="e">
        <f>'Formulaire crèche 2'!#REF!</f>
        <v>#REF!</v>
      </c>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row>
    <row r="22" spans="1:97" x14ac:dyDescent="0.25">
      <c r="A22" s="157" t="s">
        <v>138</v>
      </c>
    </row>
    <row r="23" spans="1:97" ht="15.75" thickBot="1" x14ac:dyDescent="0.3"/>
    <row r="24" spans="1:97" s="162" customFormat="1" ht="113.25" customHeight="1" x14ac:dyDescent="0.2">
      <c r="A24" s="158" t="s">
        <v>117</v>
      </c>
      <c r="B24" s="158" t="s">
        <v>5</v>
      </c>
      <c r="C24" s="158" t="s">
        <v>20</v>
      </c>
      <c r="D24" s="158" t="s">
        <v>43</v>
      </c>
      <c r="E24" s="158" t="s">
        <v>139</v>
      </c>
      <c r="F24" s="159" t="s">
        <v>140</v>
      </c>
      <c r="G24" s="159" t="s">
        <v>141</v>
      </c>
      <c r="H24" s="159" t="s">
        <v>169</v>
      </c>
      <c r="I24" s="159" t="s">
        <v>141</v>
      </c>
      <c r="J24" s="159" t="s">
        <v>169</v>
      </c>
      <c r="K24" s="159" t="s">
        <v>141</v>
      </c>
      <c r="L24" s="159" t="s">
        <v>169</v>
      </c>
      <c r="M24" s="159" t="s">
        <v>141</v>
      </c>
      <c r="N24" s="159" t="s">
        <v>169</v>
      </c>
      <c r="O24" s="159" t="s">
        <v>141</v>
      </c>
      <c r="P24" s="159" t="s">
        <v>169</v>
      </c>
      <c r="Q24" s="159" t="s">
        <v>141</v>
      </c>
      <c r="R24" s="159" t="s">
        <v>169</v>
      </c>
      <c r="S24" s="159" t="s">
        <v>141</v>
      </c>
      <c r="T24" s="159" t="s">
        <v>169</v>
      </c>
      <c r="U24" s="159" t="s">
        <v>141</v>
      </c>
      <c r="V24" s="159" t="s">
        <v>169</v>
      </c>
      <c r="W24" s="159" t="s">
        <v>141</v>
      </c>
      <c r="X24" s="159" t="s">
        <v>169</v>
      </c>
      <c r="Y24" s="159" t="s">
        <v>141</v>
      </c>
      <c r="Z24" s="159" t="s">
        <v>169</v>
      </c>
      <c r="AA24" s="159" t="s">
        <v>141</v>
      </c>
      <c r="AB24" s="159" t="s">
        <v>169</v>
      </c>
      <c r="AC24" s="159" t="s">
        <v>141</v>
      </c>
      <c r="AD24" s="159" t="s">
        <v>169</v>
      </c>
      <c r="AE24" s="159" t="s">
        <v>141</v>
      </c>
      <c r="AF24" s="159" t="s">
        <v>169</v>
      </c>
      <c r="AG24" s="159" t="s">
        <v>142</v>
      </c>
      <c r="AH24" s="159" t="s">
        <v>143</v>
      </c>
      <c r="AI24" s="159" t="s">
        <v>142</v>
      </c>
      <c r="AJ24" s="159" t="s">
        <v>143</v>
      </c>
      <c r="AK24" s="159" t="s">
        <v>142</v>
      </c>
      <c r="AL24" s="159" t="s">
        <v>143</v>
      </c>
      <c r="AM24" s="159" t="s">
        <v>142</v>
      </c>
      <c r="AN24" s="159" t="s">
        <v>143</v>
      </c>
      <c r="AO24" s="159" t="s">
        <v>142</v>
      </c>
      <c r="AP24" s="159" t="s">
        <v>143</v>
      </c>
      <c r="AQ24" s="159" t="s">
        <v>142</v>
      </c>
      <c r="AR24" s="159" t="s">
        <v>143</v>
      </c>
      <c r="AS24" s="159" t="s">
        <v>142</v>
      </c>
      <c r="AT24" s="159" t="s">
        <v>143</v>
      </c>
      <c r="AU24" s="159" t="s">
        <v>142</v>
      </c>
      <c r="AV24" s="159" t="s">
        <v>143</v>
      </c>
      <c r="AW24" s="160" t="s">
        <v>144</v>
      </c>
      <c r="AX24" s="160" t="s">
        <v>145</v>
      </c>
      <c r="AY24" s="160" t="s">
        <v>146</v>
      </c>
      <c r="AZ24" s="160" t="s">
        <v>147</v>
      </c>
      <c r="BA24" s="160" t="s">
        <v>148</v>
      </c>
      <c r="BB24" s="161" t="s">
        <v>149</v>
      </c>
      <c r="BC24" s="161" t="s">
        <v>150</v>
      </c>
    </row>
    <row r="25" spans="1:97" s="163" customFormat="1" ht="26.25" customHeight="1" x14ac:dyDescent="0.2">
      <c r="A25" s="163">
        <f>'Formulaire crèche 2'!E43</f>
        <v>0</v>
      </c>
      <c r="B25" s="163">
        <f>'Formulaire crèche 2'!E39</f>
        <v>0</v>
      </c>
      <c r="C25" s="163">
        <f>'Formulaire crèche 2'!E42</f>
        <v>0</v>
      </c>
      <c r="D25" s="163" t="e">
        <f>'Formulaire crèche 2'!#REF!</f>
        <v>#REF!</v>
      </c>
      <c r="E25" s="164">
        <f>'Formulaire crèche 2'!G88</f>
        <v>0</v>
      </c>
      <c r="F25" s="164">
        <f>'Formulaire crèche 2'!E95</f>
        <v>0</v>
      </c>
      <c r="G25" s="168" t="e">
        <f>'Formulaire crèche 2'!#REF!</f>
        <v>#REF!</v>
      </c>
      <c r="H25" s="164" t="e">
        <f>'Formulaire crèche 2'!#REF!</f>
        <v>#REF!</v>
      </c>
      <c r="I25" s="168" t="e">
        <f>'Formulaire crèche 2'!#REF!</f>
        <v>#REF!</v>
      </c>
      <c r="J25" s="164" t="e">
        <f>'Formulaire crèche 2'!#REF!</f>
        <v>#REF!</v>
      </c>
      <c r="K25" s="168" t="e">
        <f>'Formulaire crèche 2'!#REF!</f>
        <v>#REF!</v>
      </c>
      <c r="L25" s="164" t="e">
        <f>'Formulaire crèche 2'!#REF!</f>
        <v>#REF!</v>
      </c>
      <c r="M25" s="168" t="e">
        <f>'Formulaire crèche 2'!#REF!</f>
        <v>#REF!</v>
      </c>
      <c r="N25" s="164" t="e">
        <f>'Formulaire crèche 2'!#REF!</f>
        <v>#REF!</v>
      </c>
      <c r="O25" s="168" t="e">
        <f>'Formulaire crèche 2'!#REF!</f>
        <v>#REF!</v>
      </c>
      <c r="P25" s="164" t="e">
        <f>'Formulaire crèche 2'!#REF!</f>
        <v>#REF!</v>
      </c>
      <c r="Q25" s="168" t="e">
        <f>'Formulaire crèche 2'!#REF!</f>
        <v>#REF!</v>
      </c>
      <c r="R25" s="164" t="e">
        <f>'Formulaire crèche 2'!#REF!</f>
        <v>#REF!</v>
      </c>
      <c r="S25" s="168" t="e">
        <f>'Formulaire crèche 2'!#REF!</f>
        <v>#REF!</v>
      </c>
      <c r="T25" s="164" t="e">
        <f>'Formulaire crèche 2'!#REF!</f>
        <v>#REF!</v>
      </c>
      <c r="U25" s="168" t="e">
        <f>'Formulaire crèche 2'!#REF!</f>
        <v>#REF!</v>
      </c>
      <c r="V25" s="164" t="e">
        <f>'Formulaire crèche 2'!#REF!</f>
        <v>#REF!</v>
      </c>
      <c r="W25" s="168" t="e">
        <f>'Formulaire crèche 2'!#REF!</f>
        <v>#REF!</v>
      </c>
      <c r="X25" s="164" t="e">
        <f>'Formulaire crèche 2'!#REF!</f>
        <v>#REF!</v>
      </c>
      <c r="Y25" s="168" t="e">
        <f>'Formulaire crèche 2'!#REF!</f>
        <v>#REF!</v>
      </c>
      <c r="Z25" s="164" t="e">
        <f>'Formulaire crèche 2'!#REF!</f>
        <v>#REF!</v>
      </c>
      <c r="AA25" s="168" t="e">
        <f>'Formulaire crèche 2'!#REF!</f>
        <v>#REF!</v>
      </c>
      <c r="AB25" s="164" t="e">
        <f>'Formulaire crèche 2'!#REF!</f>
        <v>#REF!</v>
      </c>
      <c r="AC25" s="168" t="e">
        <f>'Formulaire crèche 2'!#REF!</f>
        <v>#REF!</v>
      </c>
      <c r="AD25" s="164" t="e">
        <f>'Formulaire crèche 2'!#REF!</f>
        <v>#REF!</v>
      </c>
      <c r="AE25" s="168" t="e">
        <f>'Formulaire crèche 2'!#REF!</f>
        <v>#REF!</v>
      </c>
      <c r="AF25" s="164" t="e">
        <f>'Formulaire crèche 2'!#REF!</f>
        <v>#REF!</v>
      </c>
      <c r="AG25" s="163" t="e">
        <f>'Formulaire crèche 2'!#REF!</f>
        <v>#REF!</v>
      </c>
      <c r="AH25" s="164" t="e">
        <f>'Formulaire crèche 2'!#REF!</f>
        <v>#REF!</v>
      </c>
      <c r="AI25" s="163" t="e">
        <f>'Formulaire crèche 2'!#REF!</f>
        <v>#REF!</v>
      </c>
      <c r="AJ25" s="164" t="e">
        <f>'Formulaire crèche 2'!#REF!</f>
        <v>#REF!</v>
      </c>
      <c r="AK25" s="163" t="e">
        <f>'Formulaire crèche 2'!#REF!</f>
        <v>#REF!</v>
      </c>
      <c r="AL25" s="164" t="e">
        <f>'Formulaire crèche 2'!#REF!</f>
        <v>#REF!</v>
      </c>
      <c r="AM25" s="163" t="e">
        <f>'Formulaire crèche 2'!#REF!</f>
        <v>#REF!</v>
      </c>
      <c r="AN25" s="165" t="e">
        <f>'Formulaire crèche 2'!#REF!</f>
        <v>#REF!</v>
      </c>
      <c r="AO25" s="163" t="e">
        <f>'Formulaire crèche 2'!#REF!</f>
        <v>#REF!</v>
      </c>
      <c r="AP25" s="165" t="e">
        <f>'Formulaire crèche 2'!#REF!</f>
        <v>#REF!</v>
      </c>
      <c r="AQ25" s="163" t="e">
        <f>'Formulaire crèche 2'!#REF!</f>
        <v>#REF!</v>
      </c>
      <c r="AR25" s="165" t="e">
        <f>'Formulaire crèche 2'!#REF!</f>
        <v>#REF!</v>
      </c>
      <c r="AS25" s="163" t="e">
        <f>'Formulaire crèche 2'!#REF!</f>
        <v>#REF!</v>
      </c>
      <c r="AT25" s="165" t="e">
        <f>'Formulaire crèche 2'!#REF!</f>
        <v>#REF!</v>
      </c>
      <c r="AU25" s="163" t="e">
        <f>'Formulaire crèche 2'!#REF!</f>
        <v>#REF!</v>
      </c>
      <c r="AV25" s="165" t="e">
        <f>'Formulaire crèche 2'!#REF!</f>
        <v>#REF!</v>
      </c>
      <c r="AW25" s="165" t="e">
        <f>'Formulaire crèche 2'!#REF!</f>
        <v>#REF!</v>
      </c>
      <c r="AX25" s="165" t="e">
        <f>'Formulaire crèche 2'!#REF!</f>
        <v>#REF!</v>
      </c>
      <c r="AY25" s="165" t="e">
        <f>'Formulaire crèche 2'!#REF!</f>
        <v>#REF!</v>
      </c>
      <c r="AZ25" s="165" t="e">
        <f>'Formulaire crèche 2'!#REF!</f>
        <v>#REF!</v>
      </c>
      <c r="BA25" s="165" t="e">
        <f>'Formulaire crèche 2'!#REF!</f>
        <v>#REF!</v>
      </c>
      <c r="BB25" s="166">
        <f>'Annexe I '!I24</f>
        <v>0</v>
      </c>
      <c r="BC25" s="166">
        <f>'Annexe I '!I86</f>
        <v>0</v>
      </c>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row>
  </sheetData>
  <sheetProtection password="F48E" sheet="1"/>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Formulaire crèche 2</vt:lpstr>
      <vt:lpstr>Annexe I </vt:lpstr>
      <vt:lpstr>Annexe II_decompte heures garde</vt:lpstr>
      <vt:lpstr>Feuil1</vt:lpstr>
      <vt:lpstr>Decompte final_PAS REMPLIR</vt:lpstr>
      <vt:lpstr>feuille masquee</vt:lpstr>
      <vt:lpstr>'Annexe II_decompte heures garde'!Impression_des_titres</vt:lpstr>
      <vt:lpstr>'Annexe I '!Zone_d_impression</vt:lpstr>
      <vt:lpstr>'Annexe II_decompte heures garde'!Zone_d_impression</vt:lpstr>
      <vt:lpstr>'Decompte final_PAS REMPLIR'!Zone_d_impression</vt:lpstr>
      <vt:lpstr>'Formulaire crèche 2'!Zone_d_impression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PlancherelF</dc:creator>
  <cp:lastModifiedBy>Germanier Cindy</cp:lastModifiedBy>
  <cp:lastPrinted>2012-11-13T10:25:15Z</cp:lastPrinted>
  <dcterms:created xsi:type="dcterms:W3CDTF">2010-08-18T12:30:40Z</dcterms:created>
  <dcterms:modified xsi:type="dcterms:W3CDTF">2026-04-09T07:04:48Z</dcterms:modified>
</cp:coreProperties>
</file>