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DieseArbeitsmappe" defaultThemeVersion="124226"/>
  <mc:AlternateContent xmlns:mc="http://schemas.openxmlformats.org/markup-compatibility/2006">
    <mc:Choice Requires="x15">
      <x15ac:absPath xmlns:x15ac="http://schemas.microsoft.com/office/spreadsheetml/2010/11/ac" url="L:\MC\OLMIS\2 - Grilles OLMIS\Outil 2023_EDIPA\"/>
    </mc:Choice>
  </mc:AlternateContent>
  <xr:revisionPtr revIDLastSave="0" documentId="13_ncr:1_{04FB0FB1-578E-44AC-8A6E-DC9BBB04B384}" xr6:coauthVersionLast="47" xr6:coauthVersionMax="47" xr10:uidLastSave="{00000000-0000-0000-0000-000000000000}"/>
  <bookViews>
    <workbookView xWindow="-28920" yWindow="-120" windowWidth="29040" windowHeight="15720" xr2:uid="{00000000-000D-0000-FFFF-FFFF00000000}"/>
  </bookViews>
  <sheets>
    <sheet name="OLMIS Centre de jour " sheetId="4" r:id="rId1"/>
    <sheet name="RECAP" sheetId="5" r:id="rId2"/>
    <sheet name="DATA" sheetId="6" r:id="rId3"/>
  </sheets>
  <definedNames>
    <definedName name="_xlnm.Print_Area" localSheetId="0">'OLMIS Centre de jour '!$A$2:$H$67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N2" i="6"/>
  <c r="M2" i="6"/>
  <c r="L2" i="6"/>
  <c r="K2" i="6"/>
  <c r="J2" i="6"/>
  <c r="I2" i="6"/>
  <c r="H2" i="6"/>
  <c r="G2" i="6"/>
  <c r="F2" i="6"/>
  <c r="E2" i="6" l="1"/>
  <c r="C2" i="6" l="1"/>
  <c r="B2" i="6"/>
  <c r="AJ2" i="6" l="1"/>
  <c r="AI2" i="6"/>
  <c r="AH2" i="6"/>
  <c r="AG2" i="6"/>
  <c r="AF2" i="6"/>
  <c r="AE2" i="6"/>
  <c r="AD2" i="6"/>
  <c r="AC2" i="6"/>
  <c r="AB2" i="6"/>
  <c r="AA2" i="6"/>
  <c r="Z2" i="6"/>
  <c r="Y2" i="6"/>
  <c r="X2" i="6"/>
  <c r="W2" i="6"/>
  <c r="V2" i="6"/>
  <c r="U2" i="6"/>
  <c r="T2" i="6"/>
  <c r="S2" i="6"/>
  <c r="R2" i="6"/>
  <c r="Q2" i="6"/>
  <c r="D2" i="6" l="1"/>
  <c r="C2" i="5" l="1"/>
  <c r="H64" i="4" l="1"/>
  <c r="H63" i="4"/>
  <c r="H62" i="4"/>
  <c r="H61" i="4"/>
  <c r="H60" i="4"/>
  <c r="H57" i="4"/>
  <c r="H56" i="4"/>
  <c r="H55" i="4"/>
  <c r="H54" i="4"/>
  <c r="H53" i="4"/>
  <c r="H48" i="4"/>
  <c r="H47" i="4"/>
  <c r="H46" i="4"/>
  <c r="H45" i="4"/>
  <c r="H44" i="4"/>
  <c r="H41" i="4"/>
  <c r="H40" i="4"/>
  <c r="H39" i="4"/>
  <c r="H38" i="4"/>
  <c r="H37" i="4"/>
  <c r="H19" i="4" l="1"/>
  <c r="E50" i="4"/>
  <c r="E34" i="4"/>
  <c r="H23" i="4" l="1"/>
  <c r="E23" i="4"/>
  <c r="H20" i="4"/>
  <c r="H21" i="4"/>
  <c r="H22" i="4"/>
  <c r="E19" i="4"/>
  <c r="E20" i="4"/>
  <c r="E21" i="4"/>
  <c r="E22" i="4"/>
  <c r="H24" i="4" l="1"/>
  <c r="E24" i="4"/>
  <c r="H58" i="4"/>
  <c r="D11" i="5" s="1"/>
  <c r="AM2" i="6" s="1"/>
  <c r="H42" i="4"/>
  <c r="D7" i="5" s="1"/>
  <c r="AK2" i="6" s="1"/>
  <c r="H65" i="4"/>
  <c r="H49" i="4"/>
  <c r="D9" i="5" s="1"/>
  <c r="AL2" i="6" s="1"/>
  <c r="H25" i="4" l="1"/>
  <c r="P2" i="6" s="1"/>
  <c r="D13" i="5"/>
  <c r="AN2" i="6" s="1"/>
  <c r="H66" i="4"/>
  <c r="E3" i="5" l="1"/>
  <c r="E9" i="5" s="1"/>
  <c r="AQ2" i="6" s="1"/>
  <c r="H67" i="4"/>
  <c r="E4" i="5" s="1"/>
  <c r="D15" i="5"/>
  <c r="AO2" i="6" s="1"/>
  <c r="E7" i="5" l="1"/>
  <c r="AP2" i="6" s="1"/>
  <c r="E13" i="5"/>
  <c r="AS2" i="6" s="1"/>
  <c r="E11" i="5"/>
  <c r="AR2" i="6" s="1"/>
  <c r="E17" i="5" l="1"/>
  <c r="AT2" i="6" s="1"/>
  <c r="D84" i="4" s="1"/>
</calcChain>
</file>

<file path=xl/sharedStrings.xml><?xml version="1.0" encoding="utf-8"?>
<sst xmlns="http://schemas.openxmlformats.org/spreadsheetml/2006/main" count="176" uniqueCount="161">
  <si>
    <t>Outil Latin de Mesure de l'Intensité des Soutiens - OLMIS</t>
  </si>
  <si>
    <t>Nom</t>
  </si>
  <si>
    <t>Prénom</t>
  </si>
  <si>
    <t>Numéro AVS</t>
  </si>
  <si>
    <t>Date de naissance</t>
  </si>
  <si>
    <t>Sexe</t>
  </si>
  <si>
    <t>Langue de référence</t>
  </si>
  <si>
    <t>Date d'admission</t>
  </si>
  <si>
    <t>Structure</t>
  </si>
  <si>
    <t>Prestation</t>
  </si>
  <si>
    <t>Réside ds institution, si oui laquelle</t>
  </si>
  <si>
    <t>Remarques</t>
  </si>
  <si>
    <t>aide au remplissage de l'outil : Définition des indicateurs</t>
  </si>
  <si>
    <t xml:space="preserve">Période courante </t>
  </si>
  <si>
    <t>Période d'intégration</t>
  </si>
  <si>
    <t>Nombre de Blocs</t>
  </si>
  <si>
    <t>Pond.</t>
  </si>
  <si>
    <t>Total</t>
  </si>
  <si>
    <t xml:space="preserve">Nombre de Blocs </t>
  </si>
  <si>
    <t>Bloc 2</t>
  </si>
  <si>
    <t>matinée</t>
  </si>
  <si>
    <t>Bloc 3</t>
  </si>
  <si>
    <t>repas de midi</t>
  </si>
  <si>
    <t>Bloc 4</t>
  </si>
  <si>
    <t>après-midi</t>
  </si>
  <si>
    <t xml:space="preserve">Journées d'hospitalisation </t>
  </si>
  <si>
    <t>Journées de réservation</t>
  </si>
  <si>
    <t>Total intermédiaire</t>
  </si>
  <si>
    <t>Total jours pondérés</t>
  </si>
  <si>
    <t>Aide au remplissage de l'outil : Définition des indicateurs</t>
  </si>
  <si>
    <t>Pt</t>
  </si>
  <si>
    <t>Besoins</t>
  </si>
  <si>
    <t>Indicateurs</t>
  </si>
  <si>
    <t>NP</t>
  </si>
  <si>
    <t>Non pertinent</t>
  </si>
  <si>
    <t>Cet item n’est pas pertinent pour la personne ; l’activité en question ne figure pas parmi les objectifs envisageables dans son projet individuel, par conséquent la personne ne bénéficie pas de soutien en la matière. Cependant, cette cotation ne peut pas s’appliquer à l’ensemble des items du Domaine des compétences émotionnelles et sociales ainsi qu’à ceux du Domaine des compétences physiques et fonctionnelles, de même qu’aux items 3.2 et 3.4 du Domaine des compétences cognitives et de communication. Ces items sont considérés comme vitaux.</t>
  </si>
  <si>
    <t xml:space="preserve">Aucun soutien apporté 
</t>
  </si>
  <si>
    <t xml:space="preserve">
La personne atteint le principe de normalisation seule et aucune vérification ni aucun rappel ne sont effectués par les accompagnants.
</t>
  </si>
  <si>
    <t xml:space="preserve">Incitation de départ et/ou contrôle final </t>
  </si>
  <si>
    <t xml:space="preserve">
Pour atteindre le principe de normalisation, la personne a besoin d’un rappel ou d’un encouragement pour initier l’activité ou mobiliser ses compétences et/ou d’un contrôle pour y parvenir. 
L’organisation préalable de l’environnement ou l’aménagement de la situation relèvent de ce type de soutien.
</t>
  </si>
  <si>
    <t>Indication et supervision du déroulement</t>
  </si>
  <si>
    <t xml:space="preserve">
En plus d’incitation ou de contrôle, pour atteindre le principe de normalisation, la personne a besoin d’informations, de conseils ou de démonstrations pour réaliser l’activité ou pour mobiliser ses compétences. 
</t>
  </si>
  <si>
    <t>Guidance verbale et/ou aide physique partielle</t>
  </si>
  <si>
    <t xml:space="preserve">
L’atteinte du principe de normalisation exige que l’accompagnant assure à la personne une guidance verbale et/ou une aide physique partielle. Pour réaliser l’activité ou pour mobiliser ses compétences, la personne a besoin régulièrement de consignes précises, voire d’accompagnement lors de la réalisation du geste.
</t>
  </si>
  <si>
    <t>Accompagnement constant et/ou suppléance</t>
  </si>
  <si>
    <t xml:space="preserve">
Pour atteindre le principe de normalisation, la personne est totalement tributaire d’aide et de contrôle soutenus, voire de la réalisation de l’activité par l’accompagnant. 
</t>
  </si>
  <si>
    <t>No</t>
  </si>
  <si>
    <t>Définition de l'item</t>
  </si>
  <si>
    <t>Définition du principe de normalisation</t>
  </si>
  <si>
    <t>Pts</t>
  </si>
  <si>
    <t>Domaine des compétences pratiques et d'exécution</t>
  </si>
  <si>
    <r>
      <t xml:space="preserve">La </t>
    </r>
    <r>
      <rPr>
        <i/>
        <sz val="8"/>
        <rFont val="Arial"/>
        <family val="2"/>
      </rPr>
      <t>Maîtrise pratique</t>
    </r>
    <r>
      <rPr>
        <sz val="8"/>
        <rFont val="Arial"/>
        <family val="2"/>
      </rPr>
      <t xml:space="preserve"> renvoie aux habiletés gestuelles requises à l'utilisation adéquate d'outils ou des dispositifs techniques</t>
    </r>
  </si>
  <si>
    <t>Cette personne accomplit la majorité des actes quotidiens courants sans rencontrer de difficultés de motricité.</t>
  </si>
  <si>
    <r>
      <t xml:space="preserve">La </t>
    </r>
    <r>
      <rPr>
        <i/>
        <sz val="8"/>
        <rFont val="Arial"/>
        <family val="2"/>
      </rPr>
      <t>Rapidité</t>
    </r>
    <r>
      <rPr>
        <sz val="8"/>
        <rFont val="Arial"/>
        <family val="2"/>
      </rPr>
      <t xml:space="preserve"> renvoie à la capacité d’assurer le tempo, le rythme ou la cadence requise</t>
    </r>
  </si>
  <si>
    <r>
      <t>L’</t>
    </r>
    <r>
      <rPr>
        <i/>
        <sz val="8"/>
        <rFont val="Arial"/>
        <family val="2"/>
      </rPr>
      <t xml:space="preserve">Organisation </t>
    </r>
    <r>
      <rPr>
        <sz val="8"/>
        <rFont val="Arial"/>
        <family val="2"/>
      </rPr>
      <t>renvoie à la gestion du déroulement de l’activité</t>
    </r>
  </si>
  <si>
    <t>Cette personne planifie et accomplit la majorité des activités prévues pour la journée en gérant aussi les contextes dans lesquels ces activités se déroulent.</t>
  </si>
  <si>
    <r>
      <t xml:space="preserve">La </t>
    </r>
    <r>
      <rPr>
        <i/>
        <sz val="8"/>
        <rFont val="Arial"/>
        <family val="2"/>
      </rPr>
      <t>Continuité</t>
    </r>
    <r>
      <rPr>
        <sz val="8"/>
        <rFont val="Arial"/>
        <family val="2"/>
      </rPr>
      <t xml:space="preserve"> renvoie à l’engagement à réaliser une activité (mener à terme)</t>
    </r>
  </si>
  <si>
    <t>Cette personne conduit son activité en respectant les étapes, reprend celles-ci avec persévérance et sans se dissiper si elle a été interrompue.</t>
  </si>
  <si>
    <r>
      <t xml:space="preserve">La </t>
    </r>
    <r>
      <rPr>
        <i/>
        <sz val="8"/>
        <rFont val="Arial"/>
        <family val="2"/>
      </rPr>
      <t>Responsabilité</t>
    </r>
    <r>
      <rPr>
        <sz val="8"/>
        <rFont val="Arial"/>
        <family val="2"/>
      </rPr>
      <t xml:space="preserve"> renvoie à l’intérêt porté à la qualité du résultat des actions entreprises</t>
    </r>
  </si>
  <si>
    <t>Cette personne peut rester seule en toute sécurité, tout en s'engageant dans des activités. Elle perçoit ses erreurs, les corrige d'elle-même ou s'en réfère à qui peut lui apporter de l'aide.</t>
  </si>
  <si>
    <t>Total domaine des compétences pratiques et d'exécution</t>
  </si>
  <si>
    <t>Domaine des compétences émotionnelles et sociales</t>
  </si>
  <si>
    <r>
      <t xml:space="preserve">La </t>
    </r>
    <r>
      <rPr>
        <i/>
        <sz val="8"/>
        <rFont val="Arial"/>
        <family val="2"/>
      </rPr>
      <t>Maîtrise de soi</t>
    </r>
    <r>
      <rPr>
        <sz val="8"/>
        <rFont val="Arial"/>
        <family val="2"/>
      </rPr>
      <t xml:space="preserve"> renvoie aux habiletés de gérer les émotions face aux aléas de la vie courante</t>
    </r>
  </si>
  <si>
    <t>Cette personne s'adapte de façon critique pour la bonne cohésion du groupe, du fonctionnement des activités. Elle a la faculté de modeler son comportement en fonction des exigences du milieu.</t>
  </si>
  <si>
    <r>
      <t xml:space="preserve">Les </t>
    </r>
    <r>
      <rPr>
        <i/>
        <sz val="8"/>
        <rFont val="Arial"/>
        <family val="2"/>
      </rPr>
      <t>Relations</t>
    </r>
    <r>
      <rPr>
        <sz val="8"/>
        <rFont val="Arial"/>
        <family val="2"/>
      </rPr>
      <t xml:space="preserve"> renvoient aux habiletés à établir et à entretenir son réseau social</t>
    </r>
  </si>
  <si>
    <t>Cette personne entre facilement en relation et sait se faire admettre par ses pairs. Elle s'implique de manière mesurée dans les conflits interpersonnels.</t>
  </si>
  <si>
    <r>
      <t>L’</t>
    </r>
    <r>
      <rPr>
        <i/>
        <sz val="8"/>
        <rFont val="Arial"/>
        <family val="2"/>
      </rPr>
      <t>Adaptation</t>
    </r>
    <r>
      <rPr>
        <sz val="8"/>
        <rFont val="Arial"/>
        <family val="2"/>
      </rPr>
      <t xml:space="preserve"> renvoie aux habiletés de composer avec la nouveauté et les changements</t>
    </r>
  </si>
  <si>
    <t>Cette personne évalue les différents éléments d'une nouveauté pour appliquer la solution la plus adaptée. Elle gère les imprévus et réajuste ses comportements, ses actes en fonction des buts à atteindre.</t>
  </si>
  <si>
    <r>
      <t xml:space="preserve">Les </t>
    </r>
    <r>
      <rPr>
        <i/>
        <sz val="8"/>
        <rFont val="Arial"/>
        <family val="2"/>
      </rPr>
      <t>Droits et Devoirs</t>
    </r>
    <r>
      <rPr>
        <sz val="8"/>
        <rFont val="Arial"/>
        <family val="2"/>
      </rPr>
      <t xml:space="preserve"> renvoient aux habiletés de respecter les règles et de défendre ses droits</t>
    </r>
  </si>
  <si>
    <t xml:space="preserve">Cette personne s’affirme tout en respectant les droits des autres. </t>
  </si>
  <si>
    <r>
      <t xml:space="preserve">Le </t>
    </r>
    <r>
      <rPr>
        <i/>
        <sz val="8"/>
        <rFont val="Arial"/>
        <family val="2"/>
      </rPr>
      <t>Maintien de l’intégrité</t>
    </r>
    <r>
      <rPr>
        <sz val="8"/>
        <rFont val="Arial"/>
        <family val="2"/>
      </rPr>
      <t xml:space="preserve"> renvoie aux habiletés de préserver sa santé physique et psychique</t>
    </r>
  </si>
  <si>
    <t>Cette personne gère les risques d'accident et ce qui peut nuire à son intégrité (excès de nourriture, boissons, tabac, alcool, médicaments).</t>
  </si>
  <si>
    <t>Total domaine des compétences émotionnelles et sociales</t>
  </si>
  <si>
    <t xml:space="preserve">Domaine des compétences cognitives et de communication </t>
  </si>
  <si>
    <r>
      <t xml:space="preserve">Les </t>
    </r>
    <r>
      <rPr>
        <i/>
        <sz val="8"/>
        <rFont val="Arial"/>
        <family val="2"/>
      </rPr>
      <t>Acquis scolaires</t>
    </r>
    <r>
      <rPr>
        <sz val="8"/>
        <rFont val="Arial"/>
        <family val="2"/>
      </rPr>
      <t xml:space="preserve"> renvoient aux habiletés d’exploiter au quotidien ses compétences en matière de lecture, écriture et calcul.</t>
    </r>
  </si>
  <si>
    <t>Cette personne sait lire, écrire, calculer et peut décrypter des plans, listes, modes d'emploi et recettes.</t>
  </si>
  <si>
    <r>
      <t xml:space="preserve">La </t>
    </r>
    <r>
      <rPr>
        <i/>
        <sz val="8"/>
        <rFont val="Arial"/>
        <family val="2"/>
      </rPr>
      <t>Compréhension</t>
    </r>
    <r>
      <rPr>
        <sz val="8"/>
        <rFont val="Arial"/>
        <family val="2"/>
      </rPr>
      <t xml:space="preserve"> renvoie aux habiletés de donner un sens à un message</t>
    </r>
  </si>
  <si>
    <t>Cette personne comprend des consignes conditionnelles et / ou successives même si elles sont nouvelles.</t>
  </si>
  <si>
    <r>
      <t xml:space="preserve">La </t>
    </r>
    <r>
      <rPr>
        <i/>
        <sz val="8"/>
        <rFont val="Arial"/>
        <family val="2"/>
      </rPr>
      <t>Mémorisation</t>
    </r>
    <r>
      <rPr>
        <sz val="8"/>
        <rFont val="Arial"/>
        <family val="2"/>
      </rPr>
      <t xml:space="preserve"> renvoie aux habiletés de se rappeler d’une information et de l’utiliser</t>
    </r>
  </si>
  <si>
    <t>Cette personne mémorise et peut appliquer plus de trois consignes additionnelles et/ou conditionnelles.</t>
  </si>
  <si>
    <r>
      <t>L’</t>
    </r>
    <r>
      <rPr>
        <i/>
        <sz val="8"/>
        <rFont val="Arial"/>
        <family val="2"/>
      </rPr>
      <t>Expression</t>
    </r>
    <r>
      <rPr>
        <sz val="8"/>
        <rFont val="Arial"/>
        <family val="2"/>
      </rPr>
      <t xml:space="preserve"> renvoie aux habiletés d’utiliser un code de communication</t>
    </r>
  </si>
  <si>
    <t>Cette personne peut traduire ses besoins et émotions par un ou plusieurs moyens verbaux et / ou non verbaux appropriés.</t>
  </si>
  <si>
    <r>
      <t>L’</t>
    </r>
    <r>
      <rPr>
        <i/>
        <sz val="8"/>
        <rFont val="Arial"/>
        <family val="2"/>
      </rPr>
      <t>Orientation</t>
    </r>
    <r>
      <rPr>
        <sz val="8"/>
        <rFont val="Arial"/>
        <family val="2"/>
      </rPr>
      <t xml:space="preserve"> renvoie aux habiletés de se situer dans le temps et dans l’espace</t>
    </r>
  </si>
  <si>
    <t>Total domaine des compétences cognitives et de communication</t>
  </si>
  <si>
    <t>Domaine des compétences physiques et fonctionnelles</t>
  </si>
  <si>
    <r>
      <t xml:space="preserve">La </t>
    </r>
    <r>
      <rPr>
        <i/>
        <sz val="8"/>
        <rFont val="Arial"/>
        <family val="2"/>
      </rPr>
      <t>Posture</t>
    </r>
    <r>
      <rPr>
        <sz val="8"/>
        <rFont val="Arial"/>
        <family val="2"/>
      </rPr>
      <t xml:space="preserve"> et la </t>
    </r>
    <r>
      <rPr>
        <i/>
        <sz val="8"/>
        <rFont val="Arial"/>
        <family val="2"/>
      </rPr>
      <t>Mobilité</t>
    </r>
    <r>
      <rPr>
        <sz val="8"/>
        <rFont val="Arial"/>
        <family val="2"/>
      </rPr>
      <t xml:space="preserve"> renvoient aux facultés motrices nécessaires au bon positionnement et au déplacement </t>
    </r>
  </si>
  <si>
    <t>Cette personne adapte sa posture à la majorité des positions que la situation exige, sans compensation ni conséquence sur le confort et l'efficacité.</t>
  </si>
  <si>
    <r>
      <t>L’</t>
    </r>
    <r>
      <rPr>
        <i/>
        <sz val="8"/>
        <rFont val="Arial"/>
        <family val="2"/>
      </rPr>
      <t>Alimentation</t>
    </r>
    <r>
      <rPr>
        <sz val="8"/>
        <rFont val="Arial"/>
        <family val="2"/>
      </rPr>
      <t xml:space="preserve"> renvoie à l’ensemble des habiletés nécessaires à garantir à son organisme un apport nutritif adéquat</t>
    </r>
  </si>
  <si>
    <t>Cette personne gère l’ensemble des activités nécessaires à son équilibre alimentaire (des achats à la consommation).</t>
  </si>
  <si>
    <r>
      <t xml:space="preserve">Les </t>
    </r>
    <r>
      <rPr>
        <i/>
        <sz val="8"/>
        <rFont val="Arial"/>
        <family val="2"/>
      </rPr>
      <t>Perceptions</t>
    </r>
    <r>
      <rPr>
        <sz val="8"/>
        <rFont val="Arial"/>
        <family val="2"/>
      </rPr>
      <t xml:space="preserve"> renvoient aux habiletés à utiliser ses différents sens</t>
    </r>
  </si>
  <si>
    <r>
      <t>L’</t>
    </r>
    <r>
      <rPr>
        <i/>
        <sz val="8"/>
        <rFont val="Arial"/>
        <family val="2"/>
      </rPr>
      <t>Hygiène</t>
    </r>
    <r>
      <rPr>
        <sz val="8"/>
        <rFont val="Arial"/>
        <family val="2"/>
      </rPr>
      <t xml:space="preserve"> renvoie à l’ensemble des habiletés nécessaires à entretenir son corps et son apparence </t>
    </r>
  </si>
  <si>
    <t>Cette personne maintient son hygiène personnelle de manière adéquate (propreté corporelle et vestimentaire).</t>
  </si>
  <si>
    <r>
      <t xml:space="preserve">Les </t>
    </r>
    <r>
      <rPr>
        <i/>
        <sz val="8"/>
        <rFont val="Arial"/>
        <family val="2"/>
      </rPr>
      <t>Soins</t>
    </r>
    <r>
      <rPr>
        <sz val="8"/>
        <rFont val="Arial"/>
        <family val="2"/>
      </rPr>
      <t xml:space="preserve"> renvoient à l’ensemble des habiletés nécessaires au maintien de la santé</t>
    </r>
  </si>
  <si>
    <t>Cette personne assume ses soins tels que la gestion des médicaments, les rendez-vous et autres soins médicaux.</t>
  </si>
  <si>
    <t xml:space="preserve">Total domaine des compétences physiques et fonctionnelles </t>
  </si>
  <si>
    <t>Total OLMIS Centre de jour (points pondérés sur les 20 items)</t>
  </si>
  <si>
    <t>Score final OLMIS Centre de jour (Total OLMIS CdJ*Total jours pondérés/1000)</t>
  </si>
  <si>
    <t>Données d'identification et d'export</t>
  </si>
  <si>
    <t>N° d'identification EA</t>
  </si>
  <si>
    <t>Code de vérification</t>
  </si>
  <si>
    <t>Données d'exportation</t>
  </si>
  <si>
    <t>Résultats de l'évaluation</t>
  </si>
  <si>
    <t>Numéro AVS:</t>
  </si>
  <si>
    <t>Domaines</t>
  </si>
  <si>
    <t xml:space="preserve">Total OLMIS par domaine de compétences </t>
  </si>
  <si>
    <t xml:space="preserve">Score final OLMIS par domaine de compétences </t>
  </si>
  <si>
    <t>Compétences pratiques et d'exécution</t>
  </si>
  <si>
    <t>Compétences émotionnelles et sociales</t>
  </si>
  <si>
    <t xml:space="preserve">Compétences cognitives et de communication </t>
  </si>
  <si>
    <t>Compétences physiques et fonctionnelles</t>
  </si>
  <si>
    <t>Total OLMIS Centre de jour                                 (points pondérés sur les 20 items)</t>
  </si>
  <si>
    <t>Score final OLMIS Centre de jour                               (Total OLMIS CdJ*total jours pondérés/1000)</t>
  </si>
  <si>
    <t>ea_type</t>
  </si>
  <si>
    <t>ea_id</t>
  </si>
  <si>
    <t>ea_code_verification</t>
  </si>
  <si>
    <t>date_fin</t>
  </si>
  <si>
    <t>date_evaluation</t>
  </si>
  <si>
    <t>nb_blocs_matinee_pc</t>
  </si>
  <si>
    <t>nb_blocs_matinee_pi</t>
  </si>
  <si>
    <t>nb_blocs_repas-midi_pc</t>
  </si>
  <si>
    <t>nb_blocs_repas-midi_pi</t>
  </si>
  <si>
    <t>nb_blocs_apres-midi_pc</t>
  </si>
  <si>
    <t>nb_blocs_apres-midi_pi</t>
  </si>
  <si>
    <t>nb_blocs_hospitalisation_pc</t>
  </si>
  <si>
    <t>nb_blocs_hospitalisation_pi</t>
  </si>
  <si>
    <t>nb_blocs_reservation_pc</t>
  </si>
  <si>
    <t>nb_blocs_reservation_pi</t>
  </si>
  <si>
    <t>tot_nb_jours_p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</si>
  <si>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</si>
  <si>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</si>
  <si>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</si>
  <si>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</si>
  <si>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</si>
  <si>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</si>
  <si>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</si>
  <si>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</si>
  <si>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</si>
  <si>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</si>
  <si>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</si>
  <si>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</si>
  <si>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</si>
  <si>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</si>
  <si>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</si>
  <si>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comp_pf_posture_mobilite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</si>
  <si>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</si>
  <si>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</si>
  <si>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</si>
  <si>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</si>
  <si>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</si>
  <si>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</si>
  <si>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</si>
  <si>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</si>
  <si>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</si>
  <si>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</si>
  <si>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</si>
  <si>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</si>
  <si>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tot_score_olmis_pf</t>
  </si>
  <si>
    <t>tot_score_olmis_final</t>
  </si>
  <si>
    <t>EACJ</t>
  </si>
  <si>
    <r>
      <t xml:space="preserve">Date de fin </t>
    </r>
    <r>
      <rPr>
        <b/>
        <sz val="8"/>
        <color rgb="FFFF0000"/>
        <rFont val="Arial"/>
        <family val="2"/>
      </rPr>
      <t>(Valeur obligatoire)</t>
    </r>
  </si>
  <si>
    <r>
      <t xml:space="preserve">Date de l'évaluation </t>
    </r>
    <r>
      <rPr>
        <b/>
        <sz val="8"/>
        <color rgb="FFFF0000"/>
        <rFont val="Arial"/>
        <family val="2"/>
      </rPr>
      <t>(Valeur obligatoire)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</si>
</sst>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1"/>
      <name val="Arial"/>
      <family val="2"/>
    </font>
    <font>
      <sz val="10"/>
      <name val="Arial"/>
      <family val="2"/>
    </font>
    <font>
      <b/>
      <sz val="12"/>
      <name val="Arial"/>
      <family val="2"/>
    </font>
    <font>
      <i/>
      <sz val="8"/>
      <name val="Arial"/>
      <family val="2"/>
    </font>
    <font>
      <sz val="12"/>
      <name val="Arial"/>
      <family val="2"/>
    </font>
    <font>
      <b/>
      <i/>
      <sz val="16"/>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6">
    <xf numFmtId="0" fontId="0" fillId="0" borderId="0" xfId="0"/>
    <xf numFmtId="0" fontId="0" fillId="2" borderId="1" xfId="0" applyFill="1" applyBorder="1" applyAlignment="1">
      <alignment horizontal="center" vertical="center"/>
    </xf>
    <xf numFmtId="0" fontId="0" fillId="0" borderId="2" xfId="0" applyBorder="1" applyAlignment="1">
      <alignment horizontal="center" vertical="center"/>
    </xf>
    <xf numFmtId="0" fontId="7" fillId="0" borderId="0" xfId="0" applyFont="1"/>
    <xf numFmtId="0" fontId="7" fillId="0" borderId="0" xfId="0" applyFont="1" applyAlignment="1">
      <alignment wrapText="1"/>
    </xf>
    <xf numFmtId="4" fontId="7" fillId="0" borderId="0" xfId="0" applyNumberFormat="1" applyFont="1"/>
    <xf numFmtId="0" fontId="5" fillId="0" borderId="0" xfId="0" applyFont="1" applyAlignment="1">
      <alignment vertical="center"/>
    </xf>
    <xf numFmtId="4" fontId="5" fillId="0" borderId="0" xfId="0" applyNumberFormat="1" applyFont="1" applyAlignment="1">
      <alignment horizontal="center" vertical="center"/>
    </xf>
    <xf numFmtId="2" fontId="7" fillId="0" borderId="0" xfId="0" applyNumberFormat="1" applyFont="1" applyAlignment="1">
      <alignment horizontal="center" vertical="center"/>
    </xf>
    <xf numFmtId="3" fontId="7" fillId="0" borderId="0" xfId="0" applyNumberFormat="1" applyFont="1" applyAlignment="1">
      <alignment horizontal="center"/>
    </xf>
    <xf numFmtId="0" fontId="7" fillId="0" borderId="9" xfId="0" applyFont="1" applyBorder="1"/>
    <xf numFmtId="0" fontId="3" fillId="2" borderId="0" xfId="0" applyFont="1" applyFill="1" applyAlignment="1">
      <alignment horizontal="left" vertical="center" wrapText="1"/>
    </xf>
    <xf numFmtId="0" fontId="7" fillId="0" borderId="9" xfId="0" applyFont="1" applyBorder="1" applyAlignment="1">
      <alignment horizontal="center" wrapText="1"/>
    </xf>
    <xf numFmtId="0" fontId="0" fillId="0" borderId="1" xfId="0" applyBorder="1" applyAlignment="1">
      <alignment horizontal="center" vertical="center"/>
    </xf>
    <xf numFmtId="0" fontId="4" fillId="0" borderId="0" xfId="0" applyFont="1"/>
    <xf numFmtId="2" fontId="0" fillId="0" borderId="0" xfId="0" applyNumberFormat="1"/>
    <xf numFmtId="0" fontId="0" fillId="0" borderId="10" xfId="0" applyBorder="1"/>
    <xf numFmtId="0" fontId="0" fillId="0" borderId="11" xfId="0" applyBorder="1"/>
    <xf numFmtId="0" fontId="0" fillId="2" borderId="0" xfId="0" applyFill="1"/>
    <xf numFmtId="0" fontId="0" fillId="0" borderId="7" xfId="0" applyBorder="1"/>
    <xf numFmtId="0" fontId="0" fillId="0" borderId="9" xfId="0" applyBorder="1"/>
    <xf numFmtId="0" fontId="0" fillId="0" borderId="8" xfId="0" applyBorder="1"/>
    <xf numFmtId="3" fontId="3" fillId="2" borderId="4"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3" fontId="0" fillId="0" borderId="1" xfId="0" applyNumberFormat="1" applyBorder="1" applyAlignment="1">
      <alignment horizontal="center" vertical="center"/>
    </xf>
    <xf numFmtId="0" fontId="0" fillId="2" borderId="3" xfId="0"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xf>
    <xf numFmtId="0" fontId="3" fillId="0" borderId="0" xfId="0" applyFont="1" applyAlignment="1">
      <alignment horizontal="center" vertical="center"/>
    </xf>
    <xf numFmtId="0" fontId="0" fillId="4" borderId="6" xfId="0" applyFill="1" applyBorder="1"/>
    <xf numFmtId="0" fontId="0" fillId="4" borderId="4" xfId="0" applyFill="1" applyBorder="1"/>
    <xf numFmtId="0" fontId="0" fillId="2" borderId="2" xfId="0" applyFill="1" applyBorder="1"/>
    <xf numFmtId="4" fontId="2" fillId="2" borderId="4"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0" fillId="2" borderId="0" xfId="0"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2" fillId="4" borderId="5" xfId="0" applyFont="1" applyFill="1" applyBorder="1" applyAlignment="1">
      <alignment horizontal="center" vertical="center"/>
    </xf>
    <xf numFmtId="0" fontId="4" fillId="0" borderId="2" xfId="0" applyFont="1" applyBorder="1" applyAlignment="1">
      <alignment horizontal="center" vertical="center"/>
    </xf>
    <xf numFmtId="4" fontId="0" fillId="2" borderId="1" xfId="0" applyNumberFormat="1" applyFill="1" applyBorder="1" applyAlignment="1">
      <alignment horizontal="center" vertical="center"/>
    </xf>
    <xf numFmtId="0" fontId="0" fillId="2" borderId="0" xfId="0" applyFill="1" applyAlignment="1">
      <alignment horizontal="center"/>
    </xf>
    <xf numFmtId="0" fontId="0" fillId="2" borderId="2" xfId="0" applyFill="1" applyBorder="1" applyAlignment="1">
      <alignment horizontal="center" vertical="center"/>
    </xf>
    <xf numFmtId="4" fontId="4" fillId="0" borderId="1"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xf>
    <xf numFmtId="0" fontId="0" fillId="2" borderId="0" xfId="0" applyFill="1" applyAlignment="1">
      <alignment horizontal="left"/>
    </xf>
    <xf numFmtId="0" fontId="0" fillId="0" borderId="0" xfId="0" applyAlignment="1">
      <alignment horizontal="left"/>
    </xf>
    <xf numFmtId="0" fontId="5" fillId="4" borderId="6" xfId="0" applyFont="1" applyFill="1" applyBorder="1" applyAlignment="1">
      <alignment horizontal="left" vertical="center" wrapText="1"/>
    </xf>
    <xf numFmtId="0" fontId="5" fillId="4" borderId="4" xfId="0" applyFont="1" applyFill="1" applyBorder="1" applyAlignment="1">
      <alignment horizontal="left" vertical="center" wrapText="1"/>
    </xf>
    <xf numFmtId="4" fontId="0" fillId="0" borderId="0" xfId="0" applyNumberFormat="1"/>
    <xf numFmtId="1" fontId="0" fillId="0" borderId="1" xfId="0" applyNumberFormat="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1" fontId="0" fillId="2" borderId="1" xfId="0" applyNumberFormat="1" applyFill="1" applyBorder="1" applyAlignment="1">
      <alignment horizontal="center" vertical="center"/>
    </xf>
    <xf numFmtId="1" fontId="4" fillId="0" borderId="1" xfId="0" applyNumberFormat="1" applyFont="1" applyBorder="1" applyAlignment="1" applyProtection="1">
      <alignment horizontal="center" vertical="center"/>
      <protection locked="0"/>
    </xf>
    <xf numFmtId="1" fontId="0" fillId="0" borderId="1" xfId="0" applyNumberFormat="1" applyBorder="1" applyAlignment="1">
      <alignment horizontal="center" vertical="center"/>
    </xf>
    <xf numFmtId="1" fontId="3" fillId="0" borderId="4" xfId="0" applyNumberFormat="1" applyFont="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1" fontId="3" fillId="2" borderId="4" xfId="0" applyNumberFormat="1" applyFont="1" applyFill="1" applyBorder="1" applyAlignment="1">
      <alignment horizontal="center" vertical="center" wrapText="1"/>
    </xf>
    <xf numFmtId="1" fontId="0" fillId="0" borderId="0" xfId="0" applyNumberFormat="1"/>
    <xf numFmtId="0" fontId="0" fillId="0" borderId="9" xfId="0" applyBorder="1" applyAlignment="1">
      <alignment horizontal="left" vertical="top" wrapText="1"/>
    </xf>
    <xf numFmtId="0" fontId="2" fillId="0" borderId="9" xfId="0" applyFont="1" applyBorder="1" applyAlignment="1">
      <alignment horizontal="left" vertical="top"/>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4"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0" fillId="4" borderId="2" xfId="0" applyFill="1" applyBorder="1" applyAlignment="1">
      <alignment vertical="center" wrapText="1"/>
    </xf>
    <xf numFmtId="0" fontId="0" fillId="4" borderId="6" xfId="0" applyFill="1" applyBorder="1" applyAlignment="1">
      <alignment vertical="center" wrapText="1"/>
    </xf>
    <xf numFmtId="0" fontId="0" fillId="0" borderId="4" xfId="0" applyBorder="1" applyAlignment="1">
      <alignment vertical="center" wrapText="1"/>
    </xf>
    <xf numFmtId="0" fontId="4" fillId="0" borderId="6"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2"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2" fillId="4" borderId="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0" fillId="0" borderId="6" xfId="0" applyBorder="1" applyAlignment="1">
      <alignment wrapText="1"/>
    </xf>
    <xf numFmtId="0" fontId="0" fillId="0" borderId="6" xfId="0" applyBorder="1"/>
    <xf numFmtId="0" fontId="0" fillId="0" borderId="4" xfId="0" applyBorder="1"/>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center" wrapText="1"/>
    </xf>
    <xf numFmtId="0" fontId="0" fillId="0" borderId="1" xfId="0" applyBorder="1" applyAlignment="1">
      <alignment wrapText="1"/>
    </xf>
    <xf numFmtId="0" fontId="3" fillId="3" borderId="4" xfId="0" applyFont="1" applyFill="1" applyBorder="1" applyAlignment="1">
      <alignment horizontal="center" vertical="center" wrapText="1"/>
    </xf>
    <xf numFmtId="0" fontId="0" fillId="4" borderId="2" xfId="0" applyFill="1" applyBorder="1" applyAlignment="1">
      <alignment horizontal="left" vertical="center" wrapText="1"/>
    </xf>
    <xf numFmtId="0" fontId="0" fillId="4" borderId="4" xfId="0" applyFill="1" applyBorder="1" applyAlignment="1">
      <alignment vertical="center"/>
    </xf>
    <xf numFmtId="0" fontId="4" fillId="2" borderId="2" xfId="0" applyFont="1" applyFill="1" applyBorder="1" applyAlignment="1">
      <alignment horizontal="left" wrapText="1"/>
    </xf>
    <xf numFmtId="0" fontId="0" fillId="2" borderId="6" xfId="0" applyFill="1" applyBorder="1" applyAlignment="1">
      <alignment horizontal="left" wrapText="1"/>
    </xf>
    <xf numFmtId="0" fontId="0" fillId="0" borderId="6" xfId="0" applyBorder="1" applyAlignment="1">
      <alignment horizontal="left" wrapText="1"/>
    </xf>
    <xf numFmtId="0" fontId="0" fillId="0" borderId="4" xfId="0" applyBorder="1" applyAlignment="1">
      <alignment horizontal="left" wrapText="1"/>
    </xf>
    <xf numFmtId="0" fontId="4" fillId="2" borderId="2" xfId="0" applyFont="1" applyFill="1" applyBorder="1" applyAlignment="1">
      <alignment horizontal="left" vertical="center" wrapText="1"/>
    </xf>
    <xf numFmtId="0" fontId="0" fillId="2" borderId="6" xfId="0" applyFill="1" applyBorder="1" applyAlignment="1">
      <alignment horizontal="left" vertical="center" wrapText="1"/>
    </xf>
    <xf numFmtId="0" fontId="3" fillId="2" borderId="2"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4" fillId="0" borderId="2" xfId="0" applyFont="1" applyBorder="1" applyAlignment="1" applyProtection="1">
      <alignment horizontal="left" vertical="top" wrapText="1"/>
      <protection locked="0"/>
    </xf>
    <xf numFmtId="0" fontId="4" fillId="4" borderId="2" xfId="0" applyFont="1" applyFill="1" applyBorder="1" applyAlignment="1">
      <alignment vertical="center" wrapText="1"/>
    </xf>
    <xf numFmtId="49" fontId="4" fillId="0" borderId="2" xfId="0" applyNumberFormat="1" applyFon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5" fillId="0" borderId="1" xfId="0" applyFont="1" applyBorder="1" applyAlignment="1">
      <alignment horizontal="center" vertical="center" wrapText="1"/>
    </xf>
    <xf numFmtId="0" fontId="0" fillId="0" borderId="4" xfId="0" applyBorder="1" applyAlignment="1">
      <alignment horizontal="left" vertical="top"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4" borderId="7" xfId="0" applyFont="1" applyFill="1" applyBorder="1" applyAlignment="1">
      <alignment horizontal="center" vertical="center"/>
    </xf>
    <xf numFmtId="0" fontId="0" fillId="4" borderId="8" xfId="0" applyFill="1" applyBorder="1" applyAlignment="1">
      <alignment horizontal="center" vertical="center"/>
    </xf>
    <xf numFmtId="0" fontId="4" fillId="0" borderId="6" xfId="0" applyFont="1" applyBorder="1" applyAlignment="1">
      <alignment horizontal="center" vertical="center"/>
    </xf>
    <xf numFmtId="0" fontId="4" fillId="0" borderId="6" xfId="0" applyFont="1" applyBorder="1"/>
    <xf numFmtId="0" fontId="4" fillId="0" borderId="4" xfId="0" applyFont="1" applyBorder="1"/>
    <xf numFmtId="0" fontId="4" fillId="4" borderId="4"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0" xfId="0" applyAlignment="1">
      <alignment horizontal="center" wrapText="1"/>
    </xf>
    <xf numFmtId="0" fontId="4"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4" borderId="6" xfId="0" applyFont="1" applyFill="1" applyBorder="1" applyAlignment="1">
      <alignment horizontal="left" wrapText="1"/>
    </xf>
    <xf numFmtId="0" fontId="0" fillId="0" borderId="4" xfId="0" applyBorder="1" applyAlignment="1">
      <alignment wrapText="1"/>
    </xf>
    <xf numFmtId="0" fontId="4" fillId="4" borderId="2" xfId="0" applyFont="1" applyFill="1" applyBorder="1" applyAlignment="1">
      <alignment horizontal="left" vertical="center"/>
    </xf>
    <xf numFmtId="0" fontId="0" fillId="4" borderId="6" xfId="0" applyFill="1" applyBorder="1"/>
    <xf numFmtId="0" fontId="0" fillId="4" borderId="6" xfId="0" applyFill="1" applyBorder="1" applyAlignment="1">
      <alignment horizontal="left" vertical="center"/>
    </xf>
    <xf numFmtId="0" fontId="0" fillId="0" borderId="4" xfId="0" applyBorder="1" applyAlignment="1">
      <alignment horizontal="left" vertical="center"/>
    </xf>
    <xf numFmtId="0" fontId="0" fillId="4" borderId="4" xfId="0" applyFill="1" applyBorder="1" applyAlignment="1">
      <alignment horizontal="left" vertical="center"/>
    </xf>
    <xf numFmtId="14" fontId="0" fillId="0" borderId="2" xfId="0" applyNumberFormat="1" applyBorder="1" applyAlignment="1" applyProtection="1">
      <alignment horizontal="left" vertical="top" wrapText="1"/>
      <protection locked="0"/>
    </xf>
    <xf numFmtId="0" fontId="0" fillId="4" borderId="2" xfId="0" applyFill="1" applyBorder="1" applyAlignment="1">
      <alignment horizontal="left" vertical="center"/>
    </xf>
    <xf numFmtId="0" fontId="2" fillId="4" borderId="2" xfId="0" applyFont="1" applyFill="1" applyBorder="1" applyAlignment="1">
      <alignment horizontal="center" vertical="center" wrapText="1"/>
    </xf>
    <xf numFmtId="0" fontId="0" fillId="4" borderId="4" xfId="0" applyFill="1" applyBorder="1"/>
    <xf numFmtId="0" fontId="7" fillId="0" borderId="0" xfId="0" applyFont="1" applyAlignment="1">
      <alignment wrapText="1"/>
    </xf>
    <xf numFmtId="0" fontId="7" fillId="0" borderId="0" xfId="0" applyFont="1"/>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a:pPr>
            <a:r>
              <a:rPr lang="en-US"/>
              <a:t>Total OLMIS Centre</a:t>
            </a:r>
            <a:r>
              <a:rPr lang="en-US" baseline="0"/>
              <a:t> de jour</a:t>
            </a:r>
            <a:r>
              <a:rPr lang="en-US"/>
              <a:t> par domaine de compétences </a:t>
            </a:r>
          </a:p>
        </c:rich>
      </c:tx>
      <c:overlay val="0"/>
    </c:title>
    <c:autoTitleDeleted val="0"/>
    <c:plotArea>
      <c:layout>
        <c:manualLayout>
          <c:layoutTarget val="inner"/>
          <c:xMode val="edge"/>
          <c:yMode val="edge"/>
          <c:x val="0.14562209692242728"/>
          <c:y val="0.22415579942270997"/>
          <c:w val="0.68962136830687959"/>
          <c:h val="0.45720324329537543"/>
        </c:manualLayout>
      </c:layout>
      <c:barChart>
        <c:barDir val="col"/>
        <c:grouping val="clustered"/>
        <c:varyColors val="0"/>
        <c:ser>
          <c:idx val="0"/>
          <c:order val="0"/>
          <c:tx>
            <c:strRef>
              <c:f>RECAP!$D$5</c:f>
              <c:strCache>
                <c:ptCount val="1"/>
                <c:pt idx="0">
                  <c:v>Total OLMIS par domaine de compétences </c:v>
                </c:pt>
              </c:strCache>
            </c:strRef>
          </c:tx>
          <c:spPr>
            <a:solidFill>
              <a:srgbClr val="FFCCFF"/>
            </a:solidFill>
          </c:spPr>
          <c:invertIfNegative val="0"/>
          <c:cat>
            <c:strRef>
              <c:f>RECAP!$A$6:$C$13</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RECAP!$D$6:$D$13</c:f>
              <c:numCache>
                <c:formatCode>#,##0</c:formatCode>
                <c:ptCount val="8"/>
                <c:pt idx="1">
                  <c:v>0</c:v>
                </c:pt>
                <c:pt idx="3">
                  <c:v>0</c:v>
                </c:pt>
                <c:pt idx="5">
                  <c:v>0</c:v>
                </c:pt>
                <c:pt idx="7">
                  <c:v>0</c:v>
                </c:pt>
              </c:numCache>
            </c:numRef>
          </c:val>
          <c:extLst>
            <c:ext xmlns:c16="http://schemas.microsoft.com/office/drawing/2014/chart" uri="{C3380CC4-5D6E-409C-BE32-E72D297353CC}">
              <c16:uniqueId val="{00000000-4A53-47F8-9943-72BE8C98A322}"/>
            </c:ext>
          </c:extLst>
        </c:ser>
        <c:dLbls>
          <c:showLegendKey val="0"/>
          <c:showVal val="0"/>
          <c:showCatName val="0"/>
          <c:showSerName val="0"/>
          <c:showPercent val="0"/>
          <c:showBubbleSize val="0"/>
        </c:dLbls>
        <c:gapWidth val="150"/>
        <c:axId val="117314304"/>
        <c:axId val="117315840"/>
      </c:barChart>
      <c:catAx>
        <c:axId val="117314304"/>
        <c:scaling>
          <c:orientation val="minMax"/>
        </c:scaling>
        <c:delete val="0"/>
        <c:axPos val="b"/>
        <c:numFmt formatCode="General" sourceLinked="0"/>
        <c:majorTickMark val="out"/>
        <c:minorTickMark val="none"/>
        <c:tickLblPos val="nextTo"/>
        <c:txPr>
          <a:bodyPr rot="-5400000" vert="horz" anchor="b" anchorCtr="1"/>
          <a:lstStyle/>
          <a:p>
            <a:pPr>
              <a:defRPr/>
            </a:pPr>
            <a:endParaRPr lang="fr-FR"/>
          </a:p>
        </c:txPr>
        <c:crossAx val="117315840"/>
        <c:crosses val="autoZero"/>
        <c:auto val="1"/>
        <c:lblAlgn val="ctr"/>
        <c:lblOffset val="100"/>
        <c:noMultiLvlLbl val="0"/>
      </c:catAx>
      <c:valAx>
        <c:axId val="117315840"/>
        <c:scaling>
          <c:orientation val="minMax"/>
        </c:scaling>
        <c:delete val="0"/>
        <c:axPos val="l"/>
        <c:majorGridlines/>
        <c:numFmt formatCode="General" sourceLinked="1"/>
        <c:majorTickMark val="out"/>
        <c:minorTickMark val="none"/>
        <c:tickLblPos val="nextTo"/>
        <c:crossAx val="117314304"/>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38101</xdr:colOff>
      <xdr:row>19</xdr:row>
      <xdr:rowOff>76200</xdr:rowOff>
    </xdr:from>
    <xdr:to>
      <xdr:col>4</xdr:col>
      <xdr:colOff>1162051</xdr:colOff>
      <xdr:row>41</xdr:row>
      <xdr:rowOff>142875</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779"/>
  <sheetViews>
    <sheetView tabSelected="1" view="pageLayout" topLeftCell="A65" zoomScale="115" zoomScaleNormal="100" zoomScaleSheetLayoutView="100" zoomScalePageLayoutView="115" workbookViewId="0">
      <selection activeCell="F19" sqref="F19:F23"/>
    </sheetView>
  </sheetViews>
  <sheetFormatPr baseColWidth="10" defaultColWidth="11.42578125" defaultRowHeight="12.75" x14ac:dyDescent="0.2"/>
  <cols>
    <col min="1" max="1" width="7.85546875" customWidth="1"/>
    <col min="2" max="2" width="14.5703125" customWidth="1"/>
    <col min="3" max="3" width="7.85546875" customWidth="1"/>
    <col min="4" max="4" width="9" customWidth="1"/>
    <col min="5" max="5" width="14.85546875" customWidth="1"/>
    <col min="6" max="6" width="7.7109375" customWidth="1"/>
    <col min="7" max="7" width="6.85546875" style="18" customWidth="1"/>
    <col min="8" max="8" width="14.140625" style="18" customWidth="1"/>
    <col min="9" max="9" width="0.7109375" style="18" hidden="1" customWidth="1"/>
    <col min="10" max="10" width="11.42578125" style="18" hidden="1" customWidth="1"/>
    <col min="11" max="13" width="11.42578125" style="18" customWidth="1"/>
    <col min="14" max="14" width="6" style="18" customWidth="1"/>
    <col min="15" max="15" width="11.42578125" style="18" hidden="1" customWidth="1"/>
    <col min="16" max="16" width="2.7109375" style="18" customWidth="1"/>
    <col min="17" max="17" width="11.42578125" style="18" hidden="1" customWidth="1"/>
    <col min="18" max="23" width="11.42578125" style="18" customWidth="1"/>
  </cols>
  <sheetData>
    <row r="1" spans="1:23" ht="21.75" hidden="1" customHeight="1" x14ac:dyDescent="0.2">
      <c r="A1" s="18"/>
      <c r="B1" s="18"/>
      <c r="C1" s="18"/>
      <c r="D1" s="18"/>
      <c r="E1" s="18"/>
      <c r="F1" s="18"/>
    </row>
    <row r="2" spans="1:23" ht="49.5" customHeight="1" x14ac:dyDescent="0.2">
      <c r="A2" s="121" t="s">
        <v>0</v>
      </c>
      <c r="B2" s="99"/>
      <c r="C2" s="99"/>
      <c r="D2" s="99"/>
      <c r="E2" s="99"/>
      <c r="F2" s="99"/>
      <c r="G2" s="99"/>
      <c r="H2" s="99"/>
    </row>
    <row r="3" spans="1:23" s="53" customFormat="1" ht="17.45" customHeight="1" x14ac:dyDescent="0.2">
      <c r="A3" s="138" t="s">
        <v>1</v>
      </c>
      <c r="B3" s="139"/>
      <c r="C3" s="140"/>
      <c r="D3" s="114"/>
      <c r="E3" s="79"/>
      <c r="F3" s="79"/>
      <c r="G3" s="79"/>
      <c r="H3" s="80"/>
      <c r="I3" s="52"/>
      <c r="J3" s="52"/>
      <c r="K3" s="52"/>
      <c r="L3" s="52"/>
      <c r="M3" s="52"/>
      <c r="N3" s="52"/>
      <c r="O3" s="52"/>
      <c r="P3" s="52"/>
      <c r="Q3" s="52"/>
      <c r="R3" s="52"/>
      <c r="S3" s="52"/>
      <c r="T3" s="52"/>
      <c r="U3" s="52"/>
      <c r="V3" s="52"/>
      <c r="W3" s="52"/>
    </row>
    <row r="4" spans="1:23" s="53" customFormat="1" ht="17.45" customHeight="1" x14ac:dyDescent="0.2">
      <c r="A4" s="45" t="s">
        <v>2</v>
      </c>
      <c r="B4" s="54"/>
      <c r="C4" s="55"/>
      <c r="D4" s="114"/>
      <c r="E4" s="79"/>
      <c r="F4" s="79"/>
      <c r="G4" s="79"/>
      <c r="H4" s="80"/>
      <c r="I4" s="52"/>
      <c r="J4" s="52"/>
      <c r="K4" s="52"/>
      <c r="L4" s="52"/>
      <c r="M4" s="52"/>
      <c r="N4" s="52"/>
      <c r="O4" s="52"/>
      <c r="P4" s="52"/>
      <c r="Q4" s="52"/>
      <c r="R4" s="52"/>
      <c r="S4" s="52"/>
      <c r="T4" s="52"/>
      <c r="U4" s="52"/>
      <c r="V4" s="52"/>
      <c r="W4" s="52"/>
    </row>
    <row r="5" spans="1:23" ht="17.45" customHeight="1" x14ac:dyDescent="0.2">
      <c r="A5" s="146" t="s">
        <v>3</v>
      </c>
      <c r="B5" s="148"/>
      <c r="C5" s="149"/>
      <c r="D5" s="114"/>
      <c r="E5" s="79"/>
      <c r="F5" s="79"/>
      <c r="G5" s="79"/>
      <c r="H5" s="80"/>
    </row>
    <row r="6" spans="1:23" ht="17.45" customHeight="1" x14ac:dyDescent="0.2">
      <c r="A6" s="146" t="s">
        <v>4</v>
      </c>
      <c r="B6" s="148"/>
      <c r="C6" s="150"/>
      <c r="D6" s="151"/>
      <c r="E6" s="79"/>
      <c r="F6" s="79"/>
      <c r="G6" s="79"/>
      <c r="H6" s="80"/>
    </row>
    <row r="7" spans="1:23" ht="17.45" customHeight="1" x14ac:dyDescent="0.2">
      <c r="A7" s="152" t="s">
        <v>5</v>
      </c>
      <c r="B7" s="148"/>
      <c r="C7" s="149"/>
      <c r="D7" s="114"/>
      <c r="E7" s="79"/>
      <c r="F7" s="79"/>
      <c r="G7" s="79"/>
      <c r="H7" s="80"/>
    </row>
    <row r="8" spans="1:23" ht="19.5" customHeight="1" x14ac:dyDescent="0.2">
      <c r="A8" s="115" t="s">
        <v>6</v>
      </c>
      <c r="B8" s="76"/>
      <c r="C8" s="77"/>
      <c r="D8" s="114"/>
      <c r="E8" s="79"/>
      <c r="F8" s="79"/>
      <c r="G8" s="79"/>
      <c r="H8" s="80"/>
    </row>
    <row r="9" spans="1:23" ht="18.75" customHeight="1" x14ac:dyDescent="0.2">
      <c r="A9" s="115" t="s">
        <v>7</v>
      </c>
      <c r="B9" s="76"/>
      <c r="C9" s="77"/>
      <c r="D9" s="116"/>
      <c r="E9" s="117"/>
      <c r="F9" s="117"/>
      <c r="G9" s="117"/>
      <c r="H9" s="118"/>
    </row>
    <row r="10" spans="1:23" ht="19.5" customHeight="1" x14ac:dyDescent="0.2">
      <c r="A10" s="115" t="s">
        <v>159</v>
      </c>
      <c r="B10" s="76"/>
      <c r="C10" s="77"/>
      <c r="D10" s="116"/>
      <c r="E10" s="117"/>
      <c r="F10" s="117"/>
      <c r="G10" s="117"/>
      <c r="H10" s="118"/>
    </row>
    <row r="11" spans="1:23" ht="17.45" customHeight="1" x14ac:dyDescent="0.2">
      <c r="A11" s="146" t="s">
        <v>8</v>
      </c>
      <c r="B11" s="147"/>
      <c r="C11" s="93"/>
      <c r="D11" s="114"/>
      <c r="E11" s="79"/>
      <c r="F11" s="79"/>
      <c r="G11" s="79"/>
      <c r="H11" s="80"/>
    </row>
    <row r="12" spans="1:23" ht="17.45" customHeight="1" x14ac:dyDescent="0.2">
      <c r="A12" s="51" t="s">
        <v>9</v>
      </c>
      <c r="B12" s="30"/>
      <c r="C12" s="31"/>
      <c r="D12" s="114"/>
      <c r="E12" s="79"/>
      <c r="F12" s="79"/>
      <c r="G12" s="79"/>
      <c r="H12" s="80"/>
    </row>
    <row r="13" spans="1:23" ht="17.45" customHeight="1" x14ac:dyDescent="0.2">
      <c r="A13" s="138" t="s">
        <v>160</v>
      </c>
      <c r="B13" s="144"/>
      <c r="C13" s="145"/>
      <c r="D13" s="116"/>
      <c r="E13" s="117"/>
      <c r="F13" s="117"/>
      <c r="G13" s="117"/>
      <c r="H13" s="118"/>
    </row>
    <row r="14" spans="1:23" ht="17.45" customHeight="1" x14ac:dyDescent="0.2">
      <c r="A14" s="138" t="s">
        <v>10</v>
      </c>
      <c r="B14" s="141"/>
      <c r="C14" s="133"/>
      <c r="D14" s="114"/>
      <c r="E14" s="79"/>
      <c r="F14" s="79"/>
      <c r="G14" s="79"/>
      <c r="H14" s="80"/>
    </row>
    <row r="15" spans="1:23" ht="51.75" customHeight="1" x14ac:dyDescent="0.2">
      <c r="A15" s="75" t="s">
        <v>11</v>
      </c>
      <c r="B15" s="76"/>
      <c r="C15" s="77"/>
      <c r="D15" s="78"/>
      <c r="E15" s="79"/>
      <c r="F15" s="79"/>
      <c r="G15" s="79"/>
      <c r="H15" s="80"/>
    </row>
    <row r="16" spans="1:23" ht="33" customHeight="1" x14ac:dyDescent="0.2">
      <c r="A16" s="90" t="s">
        <v>12</v>
      </c>
      <c r="B16" s="142"/>
      <c r="C16" s="142"/>
      <c r="D16" s="142"/>
      <c r="E16" s="142"/>
      <c r="F16" s="142"/>
      <c r="G16" s="142"/>
      <c r="H16" s="143"/>
      <c r="I16"/>
      <c r="J16"/>
      <c r="K16"/>
      <c r="L16"/>
      <c r="M16"/>
      <c r="N16"/>
      <c r="O16"/>
      <c r="P16"/>
      <c r="Q16"/>
      <c r="R16"/>
      <c r="S16"/>
      <c r="T16"/>
      <c r="U16"/>
      <c r="V16"/>
      <c r="W16"/>
    </row>
    <row r="17" spans="1:23" s="27" customFormat="1" ht="35.1" customHeight="1" x14ac:dyDescent="0.2">
      <c r="A17" s="98"/>
      <c r="B17" s="99"/>
      <c r="C17" s="130" t="s">
        <v>13</v>
      </c>
      <c r="D17" s="131"/>
      <c r="E17" s="132"/>
      <c r="F17" s="134" t="s">
        <v>14</v>
      </c>
      <c r="G17" s="135"/>
      <c r="H17" s="136"/>
      <c r="I17" s="35"/>
      <c r="J17" s="35"/>
      <c r="K17" s="35"/>
      <c r="L17" s="35"/>
      <c r="M17" s="35"/>
      <c r="N17" s="35"/>
      <c r="O17" s="35"/>
      <c r="P17" s="35"/>
      <c r="Q17" s="35"/>
      <c r="R17" s="35"/>
      <c r="S17" s="35"/>
      <c r="T17" s="35"/>
      <c r="U17" s="35"/>
    </row>
    <row r="18" spans="1:23" ht="38.25" customHeight="1" x14ac:dyDescent="0.2">
      <c r="A18" s="99"/>
      <c r="B18" s="99"/>
      <c r="C18" s="48" t="s">
        <v>15</v>
      </c>
      <c r="D18" s="38" t="s">
        <v>16</v>
      </c>
      <c r="E18" s="49" t="s">
        <v>17</v>
      </c>
      <c r="F18" s="50" t="s">
        <v>18</v>
      </c>
      <c r="G18" s="47" t="s">
        <v>16</v>
      </c>
      <c r="H18" s="36" t="s">
        <v>17</v>
      </c>
    </row>
    <row r="19" spans="1:23" ht="39.950000000000003" customHeight="1" x14ac:dyDescent="0.2">
      <c r="A19" s="45" t="s">
        <v>19</v>
      </c>
      <c r="B19" s="46" t="s">
        <v>20</v>
      </c>
      <c r="C19" s="57"/>
      <c r="D19" s="36">
        <v>0.25</v>
      </c>
      <c r="E19" s="44">
        <f t="shared" ref="E19:E23" si="0">C19*D19</f>
        <v>0</v>
      </c>
      <c r="F19" s="57"/>
      <c r="G19" s="40">
        <v>0.35</v>
      </c>
      <c r="H19" s="41">
        <f>F19*G19</f>
        <v>0</v>
      </c>
    </row>
    <row r="20" spans="1:23" ht="39.950000000000003" customHeight="1" x14ac:dyDescent="0.2">
      <c r="A20" s="45" t="s">
        <v>21</v>
      </c>
      <c r="B20" s="46" t="s">
        <v>22</v>
      </c>
      <c r="C20" s="57"/>
      <c r="D20" s="36">
        <v>0.2</v>
      </c>
      <c r="E20" s="44">
        <f t="shared" si="0"/>
        <v>0</v>
      </c>
      <c r="F20" s="57"/>
      <c r="G20" s="40">
        <v>0.2</v>
      </c>
      <c r="H20" s="41">
        <f t="shared" ref="H20:H23" si="1">F20*G20</f>
        <v>0</v>
      </c>
      <c r="I20" s="42"/>
    </row>
    <row r="21" spans="1:23" ht="39.950000000000003" customHeight="1" x14ac:dyDescent="0.2">
      <c r="A21" s="45" t="s">
        <v>23</v>
      </c>
      <c r="B21" s="46" t="s">
        <v>24</v>
      </c>
      <c r="C21" s="57"/>
      <c r="D21" s="36">
        <v>0.25</v>
      </c>
      <c r="E21" s="44">
        <f t="shared" si="0"/>
        <v>0</v>
      </c>
      <c r="F21" s="57"/>
      <c r="G21" s="40">
        <v>0.35</v>
      </c>
      <c r="H21" s="41">
        <f t="shared" si="1"/>
        <v>0</v>
      </c>
    </row>
    <row r="22" spans="1:23" ht="30" customHeight="1" x14ac:dyDescent="0.2">
      <c r="A22" s="101" t="s">
        <v>25</v>
      </c>
      <c r="B22" s="102"/>
      <c r="C22" s="57"/>
      <c r="D22" s="36">
        <v>0.5</v>
      </c>
      <c r="E22" s="44">
        <f t="shared" si="0"/>
        <v>0</v>
      </c>
      <c r="F22" s="57"/>
      <c r="G22" s="40">
        <v>0.5</v>
      </c>
      <c r="H22" s="41">
        <f t="shared" si="1"/>
        <v>0</v>
      </c>
    </row>
    <row r="23" spans="1:23" ht="30" customHeight="1" x14ac:dyDescent="0.2">
      <c r="A23" s="101" t="s">
        <v>26</v>
      </c>
      <c r="B23" s="102"/>
      <c r="C23" s="58"/>
      <c r="D23" s="1">
        <v>0</v>
      </c>
      <c r="E23" s="44">
        <f t="shared" si="0"/>
        <v>0</v>
      </c>
      <c r="F23" s="58"/>
      <c r="G23" s="43">
        <v>0</v>
      </c>
      <c r="H23" s="41">
        <f t="shared" si="1"/>
        <v>0</v>
      </c>
    </row>
    <row r="24" spans="1:23" ht="30" customHeight="1" x14ac:dyDescent="0.2">
      <c r="A24" s="87" t="s">
        <v>27</v>
      </c>
      <c r="B24" s="102"/>
      <c r="C24" s="59"/>
      <c r="D24" s="1"/>
      <c r="E24" s="44">
        <f>E19+E20+E21+E22</f>
        <v>0</v>
      </c>
      <c r="F24" s="2"/>
      <c r="G24" s="43"/>
      <c r="H24" s="44">
        <f>H19+H20+H21+H22</f>
        <v>0</v>
      </c>
    </row>
    <row r="25" spans="1:23" ht="39.950000000000003" customHeight="1" x14ac:dyDescent="0.2">
      <c r="A25" s="153" t="s">
        <v>28</v>
      </c>
      <c r="B25" s="147"/>
      <c r="C25" s="147"/>
      <c r="D25" s="147"/>
      <c r="E25" s="147"/>
      <c r="F25" s="154"/>
      <c r="G25" s="32"/>
      <c r="H25" s="33">
        <f>E24+H24</f>
        <v>0</v>
      </c>
    </row>
    <row r="26" spans="1:23" ht="110.1" customHeight="1" x14ac:dyDescent="0.2">
      <c r="A26" s="123" t="s">
        <v>29</v>
      </c>
      <c r="B26" s="124"/>
      <c r="C26" s="124"/>
      <c r="D26" s="124"/>
      <c r="E26" s="124"/>
      <c r="F26" s="124"/>
      <c r="G26" s="124"/>
      <c r="H26" s="125"/>
    </row>
    <row r="27" spans="1:23" s="35" customFormat="1" ht="45" customHeight="1" x14ac:dyDescent="0.2">
      <c r="A27" s="1" t="s">
        <v>30</v>
      </c>
      <c r="B27" s="34" t="s">
        <v>31</v>
      </c>
      <c r="C27" s="123" t="s">
        <v>32</v>
      </c>
      <c r="D27" s="124"/>
      <c r="E27" s="124"/>
      <c r="F27" s="124"/>
      <c r="G27" s="124"/>
      <c r="H27" s="125"/>
    </row>
    <row r="28" spans="1:23" s="27" customFormat="1" ht="114.75" customHeight="1" x14ac:dyDescent="0.2">
      <c r="A28" s="1" t="s">
        <v>33</v>
      </c>
      <c r="B28" s="36" t="s">
        <v>34</v>
      </c>
      <c r="C28" s="107" t="s">
        <v>35</v>
      </c>
      <c r="D28" s="126"/>
      <c r="E28" s="126"/>
      <c r="F28" s="126"/>
      <c r="G28" s="126"/>
      <c r="H28" s="127"/>
      <c r="I28" s="35"/>
      <c r="J28" s="35"/>
      <c r="K28" s="35"/>
      <c r="L28" s="35"/>
      <c r="M28" s="35"/>
      <c r="N28" s="35"/>
      <c r="O28" s="35"/>
      <c r="P28" s="35"/>
      <c r="Q28" s="35"/>
      <c r="R28" s="35"/>
      <c r="S28" s="35"/>
      <c r="T28" s="35"/>
      <c r="U28" s="35"/>
      <c r="V28" s="35"/>
      <c r="W28" s="35"/>
    </row>
    <row r="29" spans="1:23" ht="45.75" customHeight="1" x14ac:dyDescent="0.2">
      <c r="A29" s="1">
        <v>0</v>
      </c>
      <c r="B29" s="37" t="s">
        <v>36</v>
      </c>
      <c r="C29" s="103" t="s">
        <v>37</v>
      </c>
      <c r="D29" s="104"/>
      <c r="E29" s="104"/>
      <c r="F29" s="104"/>
      <c r="G29" s="105"/>
      <c r="H29" s="106"/>
    </row>
    <row r="30" spans="1:23" ht="90" customHeight="1" x14ac:dyDescent="0.2">
      <c r="A30" s="1">
        <v>1</v>
      </c>
      <c r="B30" s="38" t="s">
        <v>38</v>
      </c>
      <c r="C30" s="107" t="s">
        <v>39</v>
      </c>
      <c r="D30" s="108"/>
      <c r="E30" s="108"/>
      <c r="F30" s="108"/>
      <c r="G30" s="85"/>
      <c r="H30" s="86"/>
    </row>
    <row r="31" spans="1:23" ht="66" customHeight="1" x14ac:dyDescent="0.2">
      <c r="A31" s="1">
        <v>2</v>
      </c>
      <c r="B31" s="38" t="s">
        <v>40</v>
      </c>
      <c r="C31" s="103" t="s">
        <v>41</v>
      </c>
      <c r="D31" s="104"/>
      <c r="E31" s="104"/>
      <c r="F31" s="104"/>
      <c r="G31" s="105"/>
      <c r="H31" s="106"/>
    </row>
    <row r="32" spans="1:23" ht="90" customHeight="1" x14ac:dyDescent="0.2">
      <c r="A32" s="1">
        <v>3</v>
      </c>
      <c r="B32" s="38" t="s">
        <v>42</v>
      </c>
      <c r="C32" s="107" t="s">
        <v>43</v>
      </c>
      <c r="D32" s="108"/>
      <c r="E32" s="108"/>
      <c r="F32" s="108"/>
      <c r="G32" s="85"/>
      <c r="H32" s="86"/>
    </row>
    <row r="33" spans="1:23" ht="74.25" customHeight="1" x14ac:dyDescent="0.2">
      <c r="A33" s="1">
        <v>4</v>
      </c>
      <c r="B33" s="38" t="s">
        <v>44</v>
      </c>
      <c r="C33" s="107" t="s">
        <v>45</v>
      </c>
      <c r="D33" s="108"/>
      <c r="E33" s="108"/>
      <c r="F33" s="108"/>
      <c r="G33" s="85"/>
      <c r="H33" s="86"/>
    </row>
    <row r="34" spans="1:23" s="29" customFormat="1" ht="24.75" customHeight="1" x14ac:dyDescent="0.2">
      <c r="A34" s="109" t="s">
        <v>3</v>
      </c>
      <c r="B34" s="85"/>
      <c r="C34" s="85"/>
      <c r="D34" s="85"/>
      <c r="E34" s="110">
        <f>D5</f>
        <v>0</v>
      </c>
      <c r="F34" s="110"/>
      <c r="G34" s="110"/>
      <c r="H34" s="111"/>
    </row>
    <row r="35" spans="1:23" s="27" customFormat="1" ht="27" customHeight="1" x14ac:dyDescent="0.2">
      <c r="A35" s="39" t="s">
        <v>46</v>
      </c>
      <c r="B35" s="128" t="s">
        <v>47</v>
      </c>
      <c r="C35" s="129"/>
      <c r="D35" s="112" t="s">
        <v>48</v>
      </c>
      <c r="E35" s="113"/>
      <c r="F35" s="39" t="s">
        <v>49</v>
      </c>
      <c r="G35" s="39" t="s">
        <v>16</v>
      </c>
      <c r="H35" s="28" t="s">
        <v>17</v>
      </c>
    </row>
    <row r="36" spans="1:23" ht="24.75" customHeight="1" x14ac:dyDescent="0.2">
      <c r="A36" s="94" t="s">
        <v>50</v>
      </c>
      <c r="B36" s="95"/>
      <c r="C36" s="95"/>
      <c r="D36" s="95"/>
      <c r="E36" s="95"/>
      <c r="F36" s="95"/>
      <c r="G36" s="95"/>
      <c r="H36" s="95"/>
      <c r="I36"/>
      <c r="J36"/>
      <c r="K36"/>
      <c r="L36"/>
      <c r="M36"/>
      <c r="N36"/>
      <c r="O36"/>
      <c r="P36"/>
      <c r="Q36"/>
      <c r="R36"/>
      <c r="S36"/>
      <c r="T36"/>
      <c r="U36"/>
      <c r="V36"/>
      <c r="W36"/>
    </row>
    <row r="37" spans="1:23" ht="59.25" customHeight="1" x14ac:dyDescent="0.2">
      <c r="A37" s="1">
        <v>1.1000000000000001</v>
      </c>
      <c r="B37" s="96" t="s">
        <v>51</v>
      </c>
      <c r="C37" s="97"/>
      <c r="D37" s="119" t="s">
        <v>52</v>
      </c>
      <c r="E37" s="120"/>
      <c r="F37" s="60"/>
      <c r="G37" s="24">
        <v>1</v>
      </c>
      <c r="H37" s="25">
        <f>(IF(ISNUMBER(F37),F37,0)*$G$37)</f>
        <v>0</v>
      </c>
    </row>
    <row r="38" spans="1:23" ht="36.75" customHeight="1" x14ac:dyDescent="0.2">
      <c r="A38" s="1">
        <v>1.2</v>
      </c>
      <c r="B38" s="96" t="s">
        <v>53</v>
      </c>
      <c r="C38" s="97"/>
      <c r="D38" s="119" t="s">
        <v>34</v>
      </c>
      <c r="E38" s="120"/>
      <c r="F38" s="13"/>
      <c r="G38" s="24"/>
      <c r="H38" s="25">
        <f>(IF(ISNUMBER(F38),F38,0)*$G$38)</f>
        <v>0</v>
      </c>
    </row>
    <row r="39" spans="1:23" ht="62.25" customHeight="1" x14ac:dyDescent="0.2">
      <c r="A39" s="1">
        <v>1.3</v>
      </c>
      <c r="B39" s="96" t="s">
        <v>54</v>
      </c>
      <c r="C39" s="97"/>
      <c r="D39" s="119" t="s">
        <v>55</v>
      </c>
      <c r="E39" s="120"/>
      <c r="F39" s="57"/>
      <c r="G39" s="24">
        <v>2</v>
      </c>
      <c r="H39" s="25">
        <f>(IF(ISNUMBER(F39),F39,0)*$G$39)</f>
        <v>0</v>
      </c>
    </row>
    <row r="40" spans="1:23" ht="60" customHeight="1" x14ac:dyDescent="0.2">
      <c r="A40" s="1">
        <v>1.4</v>
      </c>
      <c r="B40" s="96" t="s">
        <v>56</v>
      </c>
      <c r="C40" s="97"/>
      <c r="D40" s="119" t="s">
        <v>57</v>
      </c>
      <c r="E40" s="120"/>
      <c r="F40" s="60"/>
      <c r="G40" s="24">
        <v>2</v>
      </c>
      <c r="H40" s="25">
        <f>(IF(ISNUMBER(F40),F40,0)*$G$40)</f>
        <v>0</v>
      </c>
    </row>
    <row r="41" spans="1:23" ht="72" customHeight="1" x14ac:dyDescent="0.2">
      <c r="A41" s="1">
        <v>1.5</v>
      </c>
      <c r="B41" s="96" t="s">
        <v>58</v>
      </c>
      <c r="C41" s="97"/>
      <c r="D41" s="119" t="s">
        <v>59</v>
      </c>
      <c r="E41" s="120"/>
      <c r="F41" s="60"/>
      <c r="G41" s="24">
        <v>1</v>
      </c>
      <c r="H41" s="25">
        <f>(IF(ISNUMBER(F41),F41,0)*$G$41)</f>
        <v>0</v>
      </c>
    </row>
    <row r="42" spans="1:23" ht="25.5" customHeight="1" x14ac:dyDescent="0.2">
      <c r="A42" s="87" t="s">
        <v>60</v>
      </c>
      <c r="B42" s="88"/>
      <c r="C42" s="88"/>
      <c r="D42" s="88"/>
      <c r="E42" s="88"/>
      <c r="F42" s="88"/>
      <c r="G42" s="133"/>
      <c r="H42" s="22">
        <f>SUM(H37:H41)</f>
        <v>0</v>
      </c>
    </row>
    <row r="43" spans="1:23" ht="29.25" customHeight="1" x14ac:dyDescent="0.2">
      <c r="A43" s="94" t="s">
        <v>61</v>
      </c>
      <c r="B43" s="95"/>
      <c r="C43" s="95"/>
      <c r="D43" s="95"/>
      <c r="E43" s="95"/>
      <c r="F43" s="95"/>
      <c r="G43" s="95"/>
      <c r="H43" s="95"/>
    </row>
    <row r="44" spans="1:23" ht="68.25" customHeight="1" x14ac:dyDescent="0.2">
      <c r="A44" s="1">
        <v>2.1</v>
      </c>
      <c r="B44" s="83" t="s">
        <v>62</v>
      </c>
      <c r="C44" s="82"/>
      <c r="D44" s="81" t="s">
        <v>63</v>
      </c>
      <c r="E44" s="82"/>
      <c r="F44" s="60"/>
      <c r="G44" s="24">
        <v>3</v>
      </c>
      <c r="H44" s="61">
        <f>(IF(ISNUMBER(F44),F44,0)*$G$44)</f>
        <v>0</v>
      </c>
    </row>
    <row r="45" spans="1:23" ht="55.5" customHeight="1" x14ac:dyDescent="0.2">
      <c r="A45" s="1">
        <v>2.2000000000000002</v>
      </c>
      <c r="B45" s="83" t="s">
        <v>64</v>
      </c>
      <c r="C45" s="82"/>
      <c r="D45" s="119" t="s">
        <v>65</v>
      </c>
      <c r="E45" s="122"/>
      <c r="F45" s="57"/>
      <c r="G45" s="24">
        <v>3</v>
      </c>
      <c r="H45" s="61">
        <f>(IF(ISNUMBER(F45),F45,0)*$G$45)</f>
        <v>0</v>
      </c>
    </row>
    <row r="46" spans="1:23" ht="81" customHeight="1" x14ac:dyDescent="0.2">
      <c r="A46" s="1">
        <v>2.2999999999999998</v>
      </c>
      <c r="B46" s="83" t="s">
        <v>66</v>
      </c>
      <c r="C46" s="82"/>
      <c r="D46" s="81" t="s">
        <v>67</v>
      </c>
      <c r="E46" s="82"/>
      <c r="F46" s="57"/>
      <c r="G46" s="24">
        <v>3</v>
      </c>
      <c r="H46" s="61">
        <f>(IF(ISNUMBER(F46),F46,0)*$G$46)</f>
        <v>0</v>
      </c>
    </row>
    <row r="47" spans="1:23" ht="35.25" customHeight="1" x14ac:dyDescent="0.2">
      <c r="A47" s="1">
        <v>2.4</v>
      </c>
      <c r="B47" s="83" t="s">
        <v>68</v>
      </c>
      <c r="C47" s="82"/>
      <c r="D47" s="83" t="s">
        <v>69</v>
      </c>
      <c r="E47" s="82"/>
      <c r="F47" s="57"/>
      <c r="G47" s="24">
        <v>1</v>
      </c>
      <c r="H47" s="61">
        <f>(IF(ISNUMBER(F47),F47,0)*$G$47)</f>
        <v>0</v>
      </c>
    </row>
    <row r="48" spans="1:23" s="29" customFormat="1" ht="59.25" customHeight="1" x14ac:dyDescent="0.2">
      <c r="A48" s="1">
        <v>2.5</v>
      </c>
      <c r="B48" s="83" t="s">
        <v>70</v>
      </c>
      <c r="C48" s="82"/>
      <c r="D48" s="81" t="s">
        <v>71</v>
      </c>
      <c r="E48" s="82"/>
      <c r="F48" s="60"/>
      <c r="G48" s="24">
        <v>2</v>
      </c>
      <c r="H48" s="61">
        <f>(IF(ISNUMBER(F48),F48,0)*$G$48)</f>
        <v>0</v>
      </c>
    </row>
    <row r="49" spans="1:23" s="27" customFormat="1" ht="27.75" customHeight="1" x14ac:dyDescent="0.2">
      <c r="A49" s="87" t="s">
        <v>72</v>
      </c>
      <c r="B49" s="88"/>
      <c r="C49" s="88"/>
      <c r="D49" s="88"/>
      <c r="E49" s="88"/>
      <c r="F49" s="88"/>
      <c r="G49" s="133"/>
      <c r="H49" s="62">
        <f>SUM(H44:H48)</f>
        <v>0</v>
      </c>
    </row>
    <row r="50" spans="1:23" ht="30.75" customHeight="1" x14ac:dyDescent="0.2">
      <c r="A50" s="109" t="s">
        <v>3</v>
      </c>
      <c r="B50" s="85"/>
      <c r="C50" s="85"/>
      <c r="D50" s="85"/>
      <c r="E50" s="110">
        <f>D5</f>
        <v>0</v>
      </c>
      <c r="F50" s="110"/>
      <c r="G50" s="110"/>
      <c r="H50" s="111"/>
      <c r="I50"/>
      <c r="J50"/>
      <c r="K50"/>
      <c r="L50"/>
      <c r="M50"/>
      <c r="N50"/>
      <c r="O50"/>
      <c r="P50"/>
      <c r="Q50"/>
      <c r="R50"/>
      <c r="S50"/>
      <c r="T50"/>
      <c r="U50"/>
      <c r="V50"/>
      <c r="W50"/>
    </row>
    <row r="51" spans="1:23" ht="33.75" customHeight="1" x14ac:dyDescent="0.2">
      <c r="A51" s="28" t="s">
        <v>46</v>
      </c>
      <c r="B51" s="112" t="s">
        <v>47</v>
      </c>
      <c r="C51" s="112"/>
      <c r="D51" s="112" t="s">
        <v>48</v>
      </c>
      <c r="E51" s="113"/>
      <c r="F51" s="28" t="s">
        <v>49</v>
      </c>
      <c r="G51" s="28" t="s">
        <v>16</v>
      </c>
      <c r="H51" s="28" t="s">
        <v>17</v>
      </c>
    </row>
    <row r="52" spans="1:23" ht="21.75" customHeight="1" x14ac:dyDescent="0.2">
      <c r="A52" s="94" t="s">
        <v>73</v>
      </c>
      <c r="B52" s="95"/>
      <c r="C52" s="95"/>
      <c r="D52" s="95"/>
      <c r="E52" s="95"/>
      <c r="F52" s="95"/>
      <c r="G52" s="95"/>
      <c r="H52" s="100"/>
    </row>
    <row r="53" spans="1:23" ht="57" customHeight="1" x14ac:dyDescent="0.2">
      <c r="A53" s="1">
        <v>3.1</v>
      </c>
      <c r="B53" s="83" t="s">
        <v>74</v>
      </c>
      <c r="C53" s="82"/>
      <c r="D53" s="81" t="s">
        <v>75</v>
      </c>
      <c r="E53" s="82"/>
      <c r="F53" s="63"/>
      <c r="G53" s="24">
        <v>1</v>
      </c>
      <c r="H53" s="61">
        <f>(IF(ISNUMBER(F53),F53,0)*$G$53)</f>
        <v>0</v>
      </c>
    </row>
    <row r="54" spans="1:23" ht="44.25" customHeight="1" x14ac:dyDescent="0.2">
      <c r="A54" s="1">
        <v>3.2</v>
      </c>
      <c r="B54" s="83" t="s">
        <v>76</v>
      </c>
      <c r="C54" s="82"/>
      <c r="D54" s="81" t="s">
        <v>77</v>
      </c>
      <c r="E54" s="82"/>
      <c r="F54" s="63"/>
      <c r="G54" s="24">
        <v>1</v>
      </c>
      <c r="H54" s="61">
        <f>(IF(ISNUMBER(F54),F54,0)*$G$54)</f>
        <v>0</v>
      </c>
    </row>
    <row r="55" spans="1:23" ht="47.25" customHeight="1" x14ac:dyDescent="0.2">
      <c r="A55" s="1">
        <v>3.3</v>
      </c>
      <c r="B55" s="83" t="s">
        <v>78</v>
      </c>
      <c r="C55" s="82"/>
      <c r="D55" s="81" t="s">
        <v>79</v>
      </c>
      <c r="E55" s="82"/>
      <c r="F55" s="63"/>
      <c r="G55" s="24">
        <v>1</v>
      </c>
      <c r="H55" s="61">
        <f>(IF(ISNUMBER(F55),F55,0)*$G$55)</f>
        <v>0</v>
      </c>
    </row>
    <row r="56" spans="1:23" ht="45.75" customHeight="1" x14ac:dyDescent="0.2">
      <c r="A56" s="1">
        <v>3.4</v>
      </c>
      <c r="B56" s="83" t="s">
        <v>80</v>
      </c>
      <c r="C56" s="82"/>
      <c r="D56" s="81" t="s">
        <v>81</v>
      </c>
      <c r="E56" s="82"/>
      <c r="F56" s="58"/>
      <c r="G56" s="24">
        <v>2</v>
      </c>
      <c r="H56" s="61">
        <f>(IF(ISNUMBER(F56),F56,0)*$G$56)</f>
        <v>0</v>
      </c>
    </row>
    <row r="57" spans="1:23" ht="39" customHeight="1" x14ac:dyDescent="0.2">
      <c r="A57" s="1">
        <v>3.5</v>
      </c>
      <c r="B57" s="83" t="s">
        <v>82</v>
      </c>
      <c r="C57" s="82"/>
      <c r="D57" s="81"/>
      <c r="E57" s="82"/>
      <c r="F57" s="58"/>
      <c r="G57" s="24">
        <v>2</v>
      </c>
      <c r="H57" s="61">
        <f>(IF(ISNUMBER(F57),F57,0)*$G$57)</f>
        <v>0</v>
      </c>
    </row>
    <row r="58" spans="1:23" ht="27.75" customHeight="1" x14ac:dyDescent="0.2">
      <c r="A58" s="87" t="s">
        <v>83</v>
      </c>
      <c r="B58" s="88"/>
      <c r="C58" s="88"/>
      <c r="D58" s="88"/>
      <c r="E58" s="88"/>
      <c r="F58" s="88"/>
      <c r="G58" s="133"/>
      <c r="H58" s="64">
        <f>SUM(H53:I57)</f>
        <v>0</v>
      </c>
    </row>
    <row r="59" spans="1:23" ht="24" customHeight="1" x14ac:dyDescent="0.2">
      <c r="A59" s="94" t="s">
        <v>84</v>
      </c>
      <c r="B59" s="95"/>
      <c r="C59" s="95"/>
      <c r="D59" s="95"/>
      <c r="E59" s="95"/>
      <c r="F59" s="95"/>
      <c r="G59" s="95"/>
      <c r="H59" s="100"/>
    </row>
    <row r="60" spans="1:23" ht="61.5" customHeight="1" x14ac:dyDescent="0.2">
      <c r="A60" s="1">
        <v>4.0999999999999996</v>
      </c>
      <c r="B60" s="83" t="s">
        <v>85</v>
      </c>
      <c r="C60" s="82"/>
      <c r="D60" s="119" t="s">
        <v>86</v>
      </c>
      <c r="E60" s="122"/>
      <c r="F60" s="63"/>
      <c r="G60" s="24">
        <v>1</v>
      </c>
      <c r="H60" s="61">
        <f>(IF(ISNUMBER(F60),F60,0)*$G$60)</f>
        <v>0</v>
      </c>
    </row>
    <row r="61" spans="1:23" ht="60" customHeight="1" x14ac:dyDescent="0.2">
      <c r="A61" s="1">
        <v>4.2</v>
      </c>
      <c r="B61" s="83" t="s">
        <v>87</v>
      </c>
      <c r="C61" s="82"/>
      <c r="D61" s="83" t="s">
        <v>88</v>
      </c>
      <c r="E61" s="82"/>
      <c r="F61" s="58"/>
      <c r="G61" s="24">
        <v>1</v>
      </c>
      <c r="H61" s="61">
        <f>(IF(ISNUMBER(F61),F61,0)*$G$61)</f>
        <v>0</v>
      </c>
    </row>
    <row r="62" spans="1:23" ht="38.25" customHeight="1" x14ac:dyDescent="0.2">
      <c r="A62" s="1">
        <v>4.3</v>
      </c>
      <c r="B62" s="96" t="s">
        <v>89</v>
      </c>
      <c r="C62" s="122"/>
      <c r="D62" s="81"/>
      <c r="E62" s="82"/>
      <c r="F62" s="63"/>
      <c r="G62" s="24">
        <v>1</v>
      </c>
      <c r="H62" s="61">
        <f>(IF(ISNUMBER(F62),F62,0)*$G$62)</f>
        <v>0</v>
      </c>
    </row>
    <row r="63" spans="1:23" ht="47.25" customHeight="1" x14ac:dyDescent="0.2">
      <c r="A63" s="1">
        <v>4.4000000000000004</v>
      </c>
      <c r="B63" s="83" t="s">
        <v>90</v>
      </c>
      <c r="C63" s="82"/>
      <c r="D63" s="81" t="s">
        <v>91</v>
      </c>
      <c r="E63" s="82"/>
      <c r="F63" s="63"/>
      <c r="G63" s="24">
        <v>3</v>
      </c>
      <c r="H63" s="61">
        <f>(IF(ISNUMBER(F63),F63,0)*$G$63)</f>
        <v>0</v>
      </c>
    </row>
    <row r="64" spans="1:23" ht="47.25" customHeight="1" x14ac:dyDescent="0.2">
      <c r="A64" s="26">
        <v>4.5</v>
      </c>
      <c r="B64" s="83" t="s">
        <v>92</v>
      </c>
      <c r="C64" s="82"/>
      <c r="D64" s="81" t="s">
        <v>93</v>
      </c>
      <c r="E64" s="82"/>
      <c r="F64" s="63"/>
      <c r="G64" s="24">
        <v>3</v>
      </c>
      <c r="H64" s="61">
        <f>(IF(ISNUMBER(F64),F64,0)*$G$64)</f>
        <v>0</v>
      </c>
    </row>
    <row r="65" spans="1:8" ht="22.5" customHeight="1" x14ac:dyDescent="0.2">
      <c r="A65" s="87" t="s">
        <v>94</v>
      </c>
      <c r="B65" s="88"/>
      <c r="C65" s="88"/>
      <c r="D65" s="88"/>
      <c r="E65" s="88"/>
      <c r="F65" s="88"/>
      <c r="G65" s="89"/>
      <c r="H65" s="64">
        <f>SUM(H60:H64)</f>
        <v>0</v>
      </c>
    </row>
    <row r="66" spans="1:8" ht="31.5" customHeight="1" x14ac:dyDescent="0.2">
      <c r="A66" s="84" t="s">
        <v>95</v>
      </c>
      <c r="B66" s="85"/>
      <c r="C66" s="85"/>
      <c r="D66" s="85"/>
      <c r="E66" s="85"/>
      <c r="F66" s="85"/>
      <c r="G66" s="86"/>
      <c r="H66" s="64">
        <f>H65+H58+H49+H42</f>
        <v>0</v>
      </c>
    </row>
    <row r="67" spans="1:8" ht="34.5" customHeight="1" x14ac:dyDescent="0.2">
      <c r="A67" s="90" t="s">
        <v>96</v>
      </c>
      <c r="B67" s="91"/>
      <c r="C67" s="91"/>
      <c r="D67" s="91"/>
      <c r="E67" s="91"/>
      <c r="F67" s="92"/>
      <c r="G67" s="93"/>
      <c r="H67" s="23">
        <f>((H65+H58+H49+H42)*H25)/1000</f>
        <v>0</v>
      </c>
    </row>
    <row r="68" spans="1:8" x14ac:dyDescent="0.2">
      <c r="G68"/>
      <c r="H68"/>
    </row>
    <row r="69" spans="1:8" ht="12.75" hidden="1" customHeight="1" x14ac:dyDescent="0.2">
      <c r="G69"/>
      <c r="H69"/>
    </row>
    <row r="70" spans="1:8" ht="12.75" hidden="1" customHeight="1" x14ac:dyDescent="0.2">
      <c r="G70"/>
      <c r="H70"/>
    </row>
    <row r="71" spans="1:8" ht="12.75" hidden="1" customHeight="1" x14ac:dyDescent="0.2">
      <c r="G71"/>
      <c r="H71"/>
    </row>
    <row r="72" spans="1:8" ht="12.75" hidden="1" customHeight="1" x14ac:dyDescent="0.2">
      <c r="G72"/>
      <c r="H72"/>
    </row>
    <row r="73" spans="1:8" ht="12.75" hidden="1" customHeight="1" x14ac:dyDescent="0.2">
      <c r="G73"/>
      <c r="H73"/>
    </row>
    <row r="74" spans="1:8" ht="12.75" hidden="1" customHeight="1" x14ac:dyDescent="0.2">
      <c r="G74"/>
      <c r="H74"/>
    </row>
    <row r="75" spans="1:8" ht="12.75" hidden="1" customHeight="1" x14ac:dyDescent="0.2">
      <c r="G75"/>
      <c r="H75"/>
    </row>
    <row r="76" spans="1:8" ht="12.75" hidden="1" customHeight="1" x14ac:dyDescent="0.2">
      <c r="G76"/>
      <c r="H76"/>
    </row>
    <row r="77" spans="1:8" x14ac:dyDescent="0.2">
      <c r="G77"/>
      <c r="H77"/>
    </row>
    <row r="78" spans="1:8" x14ac:dyDescent="0.2">
      <c r="G78"/>
      <c r="H78"/>
    </row>
    <row r="79" spans="1:8" x14ac:dyDescent="0.2">
      <c r="G79"/>
      <c r="H79"/>
    </row>
    <row r="80" spans="1:8" ht="28.5" customHeight="1" x14ac:dyDescent="0.2">
      <c r="A80" s="68" t="s">
        <v>97</v>
      </c>
      <c r="B80" s="69"/>
      <c r="C80" s="69"/>
      <c r="D80" s="69"/>
      <c r="E80" s="69"/>
      <c r="F80" s="69"/>
      <c r="G80" s="69"/>
      <c r="H80" s="70"/>
    </row>
    <row r="81" spans="1:8" ht="15.75" customHeight="1" x14ac:dyDescent="0.2">
      <c r="A81" s="16"/>
      <c r="B81" s="71" t="s">
        <v>98</v>
      </c>
      <c r="C81" s="71"/>
      <c r="D81" s="73"/>
      <c r="E81" s="74"/>
      <c r="F81" s="74"/>
      <c r="G81"/>
      <c r="H81" s="17"/>
    </row>
    <row r="82" spans="1:8" ht="16.5" customHeight="1" x14ac:dyDescent="0.2">
      <c r="A82" s="16"/>
      <c r="B82" s="71" t="s">
        <v>99</v>
      </c>
      <c r="C82" s="71"/>
      <c r="D82" s="73"/>
      <c r="E82" s="74"/>
      <c r="F82" s="74"/>
      <c r="G82"/>
      <c r="H82" s="17"/>
    </row>
    <row r="83" spans="1:8" x14ac:dyDescent="0.2">
      <c r="A83" s="16"/>
      <c r="B83" s="72"/>
      <c r="C83" s="72"/>
      <c r="D83" s="137"/>
      <c r="E83" s="137"/>
      <c r="F83" s="137"/>
      <c r="G83"/>
      <c r="H83" s="17"/>
    </row>
    <row r="84" spans="1:8" ht="51.75" customHeight="1" x14ac:dyDescent="0.2">
      <c r="A84" s="19"/>
      <c r="B84" s="67" t="s">
        <v>100</v>
      </c>
      <c r="C84" s="67"/>
      <c r="D84" s="66"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  &amp; "|" &amp; DATA!AR2  &amp; "|" &amp; DATA!AS2 &amp; "|" &amp; DATA!AT2</f>
        <v>EACJ|0|0|0|0|0|0|0|0|0|0|0|0|0|0|0|0|0|0|0|0|0|0|0|0|0|0|0|0|0|0|0|0|0|0|0|0|0|0|0|0|0|0|0|0|0</v>
      </c>
      <c r="E84" s="66"/>
      <c r="F84" s="66"/>
      <c r="G84" s="20"/>
      <c r="H84" s="21"/>
    </row>
    <row r="85" spans="1:8" x14ac:dyDescent="0.2">
      <c r="G85"/>
      <c r="H85"/>
    </row>
    <row r="86" spans="1:8" x14ac:dyDescent="0.2">
      <c r="G86"/>
      <c r="H86"/>
    </row>
    <row r="87" spans="1:8" x14ac:dyDescent="0.2">
      <c r="G87"/>
      <c r="H87"/>
    </row>
    <row r="88" spans="1:8" x14ac:dyDescent="0.2">
      <c r="G88"/>
      <c r="H88"/>
    </row>
    <row r="89" spans="1:8" x14ac:dyDescent="0.2">
      <c r="G89"/>
      <c r="H89"/>
    </row>
    <row r="90" spans="1:8" x14ac:dyDescent="0.2">
      <c r="G90"/>
      <c r="H90"/>
    </row>
    <row r="91" spans="1:8" x14ac:dyDescent="0.2">
      <c r="G91"/>
      <c r="H91"/>
    </row>
    <row r="92" spans="1:8" x14ac:dyDescent="0.2">
      <c r="G92"/>
      <c r="H92"/>
    </row>
    <row r="93" spans="1:8" x14ac:dyDescent="0.2">
      <c r="G93"/>
      <c r="H93"/>
    </row>
    <row r="94" spans="1:8" x14ac:dyDescent="0.2">
      <c r="G94"/>
      <c r="H94"/>
    </row>
    <row r="95" spans="1:8" x14ac:dyDescent="0.2">
      <c r="G95"/>
      <c r="H95"/>
    </row>
    <row r="96" spans="1: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row r="137" spans="7:8" x14ac:dyDescent="0.2">
      <c r="G137"/>
      <c r="H137"/>
    </row>
    <row r="138" spans="7:8" x14ac:dyDescent="0.2">
      <c r="G138"/>
      <c r="H138"/>
    </row>
    <row r="139" spans="7:8" x14ac:dyDescent="0.2">
      <c r="G139"/>
      <c r="H139"/>
    </row>
    <row r="140" spans="7:8" x14ac:dyDescent="0.2">
      <c r="G140"/>
      <c r="H140"/>
    </row>
    <row r="141" spans="7:8" x14ac:dyDescent="0.2">
      <c r="G141"/>
      <c r="H141"/>
    </row>
    <row r="142" spans="7:8" x14ac:dyDescent="0.2">
      <c r="G142"/>
      <c r="H142"/>
    </row>
    <row r="143" spans="7:8" x14ac:dyDescent="0.2">
      <c r="G143"/>
      <c r="H143"/>
    </row>
    <row r="144" spans="7:8" x14ac:dyDescent="0.2">
      <c r="G144"/>
      <c r="H144"/>
    </row>
    <row r="145" spans="7:8" x14ac:dyDescent="0.2">
      <c r="G145"/>
      <c r="H145"/>
    </row>
    <row r="146" spans="7:8" x14ac:dyDescent="0.2">
      <c r="G146"/>
      <c r="H146"/>
    </row>
    <row r="147" spans="7:8" x14ac:dyDescent="0.2">
      <c r="G147"/>
      <c r="H147"/>
    </row>
    <row r="148" spans="7:8" x14ac:dyDescent="0.2">
      <c r="G148"/>
      <c r="H148"/>
    </row>
    <row r="149" spans="7:8" x14ac:dyDescent="0.2">
      <c r="G149"/>
      <c r="H149"/>
    </row>
    <row r="150" spans="7:8" x14ac:dyDescent="0.2">
      <c r="G150"/>
      <c r="H150"/>
    </row>
    <row r="151" spans="7:8" x14ac:dyDescent="0.2">
      <c r="G151"/>
      <c r="H151"/>
    </row>
    <row r="152" spans="7:8" x14ac:dyDescent="0.2">
      <c r="G152"/>
      <c r="H152"/>
    </row>
    <row r="153" spans="7:8" x14ac:dyDescent="0.2">
      <c r="G153"/>
      <c r="H153"/>
    </row>
    <row r="154" spans="7:8" x14ac:dyDescent="0.2">
      <c r="G154"/>
      <c r="H154"/>
    </row>
    <row r="155" spans="7:8" x14ac:dyDescent="0.2">
      <c r="G155"/>
      <c r="H155"/>
    </row>
    <row r="156" spans="7:8" x14ac:dyDescent="0.2">
      <c r="G156"/>
      <c r="H156"/>
    </row>
    <row r="157" spans="7:8" x14ac:dyDescent="0.2">
      <c r="G157"/>
      <c r="H157"/>
    </row>
    <row r="158" spans="7:8" x14ac:dyDescent="0.2">
      <c r="G158"/>
      <c r="H158"/>
    </row>
    <row r="159" spans="7:8" x14ac:dyDescent="0.2">
      <c r="G159"/>
      <c r="H159"/>
    </row>
    <row r="160" spans="7:8" x14ac:dyDescent="0.2">
      <c r="G160"/>
      <c r="H160"/>
    </row>
    <row r="161" spans="7:8" x14ac:dyDescent="0.2">
      <c r="G161"/>
      <c r="H161"/>
    </row>
    <row r="162" spans="7:8" x14ac:dyDescent="0.2">
      <c r="G162"/>
      <c r="H162"/>
    </row>
    <row r="163" spans="7:8" x14ac:dyDescent="0.2">
      <c r="G163"/>
      <c r="H163"/>
    </row>
    <row r="164" spans="7:8" x14ac:dyDescent="0.2">
      <c r="G164"/>
      <c r="H164"/>
    </row>
    <row r="165" spans="7:8" x14ac:dyDescent="0.2">
      <c r="G165"/>
      <c r="H165"/>
    </row>
    <row r="166" spans="7:8" x14ac:dyDescent="0.2">
      <c r="G166"/>
      <c r="H166"/>
    </row>
    <row r="167" spans="7:8" x14ac:dyDescent="0.2">
      <c r="G167"/>
      <c r="H167"/>
    </row>
    <row r="168" spans="7:8" x14ac:dyDescent="0.2">
      <c r="G168"/>
      <c r="H168"/>
    </row>
    <row r="169" spans="7:8" x14ac:dyDescent="0.2">
      <c r="G169"/>
      <c r="H169"/>
    </row>
    <row r="170" spans="7:8" x14ac:dyDescent="0.2">
      <c r="G170"/>
      <c r="H170"/>
    </row>
    <row r="171" spans="7:8" x14ac:dyDescent="0.2">
      <c r="G171"/>
      <c r="H171"/>
    </row>
    <row r="172" spans="7:8" x14ac:dyDescent="0.2">
      <c r="G172"/>
      <c r="H172"/>
    </row>
    <row r="173" spans="7:8" x14ac:dyDescent="0.2">
      <c r="G173"/>
      <c r="H173"/>
    </row>
    <row r="174" spans="7:8" x14ac:dyDescent="0.2">
      <c r="G174"/>
      <c r="H174"/>
    </row>
    <row r="175" spans="7:8" x14ac:dyDescent="0.2">
      <c r="G175"/>
      <c r="H175"/>
    </row>
    <row r="176" spans="7:8" x14ac:dyDescent="0.2">
      <c r="G176"/>
      <c r="H176"/>
    </row>
    <row r="177" spans="7:8" x14ac:dyDescent="0.2">
      <c r="G177"/>
      <c r="H177"/>
    </row>
    <row r="178" spans="7:8" x14ac:dyDescent="0.2">
      <c r="G178"/>
      <c r="H178"/>
    </row>
    <row r="179" spans="7:8" x14ac:dyDescent="0.2">
      <c r="G179"/>
      <c r="H179"/>
    </row>
    <row r="180" spans="7:8" x14ac:dyDescent="0.2">
      <c r="G180"/>
      <c r="H180"/>
    </row>
    <row r="181" spans="7:8" x14ac:dyDescent="0.2">
      <c r="G181"/>
      <c r="H181"/>
    </row>
    <row r="182" spans="7:8" x14ac:dyDescent="0.2">
      <c r="G182"/>
      <c r="H182"/>
    </row>
    <row r="183" spans="7:8" x14ac:dyDescent="0.2">
      <c r="G183"/>
      <c r="H183"/>
    </row>
    <row r="184" spans="7:8" x14ac:dyDescent="0.2">
      <c r="G184"/>
      <c r="H184"/>
    </row>
    <row r="185" spans="7:8" x14ac:dyDescent="0.2">
      <c r="G185"/>
      <c r="H185"/>
    </row>
    <row r="186" spans="7:8" x14ac:dyDescent="0.2">
      <c r="G186"/>
      <c r="H186"/>
    </row>
    <row r="187" spans="7:8" x14ac:dyDescent="0.2">
      <c r="G187"/>
      <c r="H187"/>
    </row>
    <row r="188" spans="7:8" x14ac:dyDescent="0.2">
      <c r="G188"/>
      <c r="H188"/>
    </row>
    <row r="189" spans="7:8" x14ac:dyDescent="0.2">
      <c r="G189"/>
      <c r="H189"/>
    </row>
    <row r="190" spans="7:8" x14ac:dyDescent="0.2">
      <c r="G190"/>
      <c r="H190"/>
    </row>
    <row r="191" spans="7:8" x14ac:dyDescent="0.2">
      <c r="G191"/>
      <c r="H191"/>
    </row>
    <row r="192" spans="7:8" x14ac:dyDescent="0.2">
      <c r="G192"/>
      <c r="H192"/>
    </row>
    <row r="193" spans="7:8" x14ac:dyDescent="0.2">
      <c r="G193"/>
      <c r="H193"/>
    </row>
    <row r="194" spans="7:8" x14ac:dyDescent="0.2">
      <c r="G194"/>
      <c r="H194"/>
    </row>
    <row r="195" spans="7:8" x14ac:dyDescent="0.2">
      <c r="G195"/>
      <c r="H195"/>
    </row>
    <row r="196" spans="7:8" x14ac:dyDescent="0.2">
      <c r="G196"/>
      <c r="H196"/>
    </row>
    <row r="197" spans="7:8" x14ac:dyDescent="0.2">
      <c r="G197"/>
      <c r="H197"/>
    </row>
    <row r="198" spans="7:8" x14ac:dyDescent="0.2">
      <c r="G198"/>
      <c r="H198"/>
    </row>
    <row r="199" spans="7:8" x14ac:dyDescent="0.2">
      <c r="G199"/>
      <c r="H199"/>
    </row>
    <row r="200" spans="7:8" x14ac:dyDescent="0.2">
      <c r="G200"/>
      <c r="H200"/>
    </row>
    <row r="201" spans="7:8" x14ac:dyDescent="0.2">
      <c r="G201"/>
      <c r="H201"/>
    </row>
    <row r="202" spans="7:8" x14ac:dyDescent="0.2">
      <c r="G202"/>
      <c r="H202"/>
    </row>
    <row r="203" spans="7:8" x14ac:dyDescent="0.2">
      <c r="G203"/>
      <c r="H203"/>
    </row>
    <row r="204" spans="7:8" x14ac:dyDescent="0.2">
      <c r="G204"/>
      <c r="H204"/>
    </row>
    <row r="205" spans="7:8" x14ac:dyDescent="0.2">
      <c r="G205"/>
      <c r="H205"/>
    </row>
    <row r="206" spans="7:8" x14ac:dyDescent="0.2">
      <c r="G206"/>
      <c r="H206"/>
    </row>
    <row r="207" spans="7:8" x14ac:dyDescent="0.2">
      <c r="G207"/>
      <c r="H207"/>
    </row>
    <row r="208" spans="7:8" x14ac:dyDescent="0.2">
      <c r="G208"/>
      <c r="H208"/>
    </row>
    <row r="209" spans="7:8" x14ac:dyDescent="0.2">
      <c r="G209"/>
      <c r="H209"/>
    </row>
    <row r="210" spans="7:8" x14ac:dyDescent="0.2">
      <c r="G210"/>
      <c r="H210"/>
    </row>
    <row r="211" spans="7:8" x14ac:dyDescent="0.2">
      <c r="G211"/>
      <c r="H211"/>
    </row>
    <row r="212" spans="7:8" x14ac:dyDescent="0.2">
      <c r="G212"/>
      <c r="H212"/>
    </row>
    <row r="213" spans="7:8" x14ac:dyDescent="0.2">
      <c r="G213"/>
      <c r="H213"/>
    </row>
    <row r="214" spans="7:8" x14ac:dyDescent="0.2">
      <c r="G214"/>
      <c r="H214"/>
    </row>
    <row r="215" spans="7:8" x14ac:dyDescent="0.2">
      <c r="G215"/>
      <c r="H215"/>
    </row>
    <row r="216" spans="7:8" x14ac:dyDescent="0.2">
      <c r="G216"/>
      <c r="H216"/>
    </row>
    <row r="217" spans="7:8" x14ac:dyDescent="0.2">
      <c r="G217"/>
      <c r="H217"/>
    </row>
    <row r="218" spans="7:8" x14ac:dyDescent="0.2">
      <c r="G218"/>
      <c r="H218"/>
    </row>
    <row r="219" spans="7:8" x14ac:dyDescent="0.2">
      <c r="G219"/>
      <c r="H219"/>
    </row>
    <row r="220" spans="7:8" x14ac:dyDescent="0.2">
      <c r="G220"/>
      <c r="H220"/>
    </row>
    <row r="221" spans="7:8" x14ac:dyDescent="0.2">
      <c r="G221"/>
      <c r="H221"/>
    </row>
    <row r="222" spans="7:8" x14ac:dyDescent="0.2">
      <c r="G222"/>
      <c r="H222"/>
    </row>
    <row r="223" spans="7:8" x14ac:dyDescent="0.2">
      <c r="G223"/>
      <c r="H223"/>
    </row>
    <row r="224" spans="7:8" x14ac:dyDescent="0.2">
      <c r="G224"/>
      <c r="H224"/>
    </row>
    <row r="225" spans="7:8" x14ac:dyDescent="0.2">
      <c r="G225"/>
      <c r="H225"/>
    </row>
    <row r="226" spans="7:8" x14ac:dyDescent="0.2">
      <c r="G226"/>
      <c r="H226"/>
    </row>
    <row r="227" spans="7:8" x14ac:dyDescent="0.2">
      <c r="G227"/>
      <c r="H227"/>
    </row>
    <row r="228" spans="7:8" x14ac:dyDescent="0.2">
      <c r="G228"/>
      <c r="H228"/>
    </row>
    <row r="229" spans="7:8" x14ac:dyDescent="0.2">
      <c r="G229"/>
      <c r="H229"/>
    </row>
    <row r="230" spans="7:8" x14ac:dyDescent="0.2">
      <c r="G230"/>
      <c r="H230"/>
    </row>
    <row r="231" spans="7:8" x14ac:dyDescent="0.2">
      <c r="G231"/>
      <c r="H231"/>
    </row>
    <row r="232" spans="7:8" x14ac:dyDescent="0.2">
      <c r="G232"/>
      <c r="H232"/>
    </row>
    <row r="233" spans="7:8" x14ac:dyDescent="0.2">
      <c r="G233"/>
      <c r="H233"/>
    </row>
    <row r="234" spans="7:8" x14ac:dyDescent="0.2">
      <c r="G234"/>
      <c r="H234"/>
    </row>
    <row r="235" spans="7:8" x14ac:dyDescent="0.2">
      <c r="G235"/>
      <c r="H235"/>
    </row>
    <row r="236" spans="7:8" x14ac:dyDescent="0.2">
      <c r="G236"/>
      <c r="H236"/>
    </row>
    <row r="237" spans="7:8" x14ac:dyDescent="0.2">
      <c r="G237"/>
      <c r="H237"/>
    </row>
    <row r="238" spans="7:8" x14ac:dyDescent="0.2">
      <c r="G238"/>
      <c r="H238"/>
    </row>
    <row r="239" spans="7:8" x14ac:dyDescent="0.2">
      <c r="G239"/>
      <c r="H239"/>
    </row>
    <row r="240" spans="7:8" x14ac:dyDescent="0.2">
      <c r="G240"/>
      <c r="H240"/>
    </row>
    <row r="241" spans="7:8" x14ac:dyDescent="0.2">
      <c r="G241"/>
      <c r="H241"/>
    </row>
    <row r="242" spans="7:8" x14ac:dyDescent="0.2">
      <c r="G242"/>
      <c r="H242"/>
    </row>
    <row r="243" spans="7:8" x14ac:dyDescent="0.2">
      <c r="G243"/>
      <c r="H243"/>
    </row>
    <row r="244" spans="7:8" x14ac:dyDescent="0.2">
      <c r="G244"/>
      <c r="H244"/>
    </row>
    <row r="245" spans="7:8" x14ac:dyDescent="0.2">
      <c r="G245"/>
      <c r="H245"/>
    </row>
    <row r="246" spans="7:8" x14ac:dyDescent="0.2">
      <c r="G246"/>
      <c r="H246"/>
    </row>
    <row r="247" spans="7:8" x14ac:dyDescent="0.2">
      <c r="G247"/>
      <c r="H247"/>
    </row>
    <row r="248" spans="7:8" x14ac:dyDescent="0.2">
      <c r="G248"/>
      <c r="H248"/>
    </row>
    <row r="249" spans="7:8" x14ac:dyDescent="0.2">
      <c r="G249"/>
      <c r="H249"/>
    </row>
    <row r="250" spans="7:8" x14ac:dyDescent="0.2">
      <c r="G250"/>
      <c r="H250"/>
    </row>
    <row r="251" spans="7:8" x14ac:dyDescent="0.2">
      <c r="G251"/>
      <c r="H251"/>
    </row>
    <row r="252" spans="7:8" x14ac:dyDescent="0.2">
      <c r="G252"/>
      <c r="H252"/>
    </row>
    <row r="253" spans="7:8" x14ac:dyDescent="0.2">
      <c r="G253"/>
      <c r="H253"/>
    </row>
    <row r="254" spans="7:8" x14ac:dyDescent="0.2">
      <c r="G254"/>
      <c r="H254"/>
    </row>
    <row r="255" spans="7:8" x14ac:dyDescent="0.2">
      <c r="G255"/>
      <c r="H255"/>
    </row>
    <row r="256" spans="7:8" x14ac:dyDescent="0.2">
      <c r="G256"/>
      <c r="H256"/>
    </row>
    <row r="257" spans="7:8" x14ac:dyDescent="0.2">
      <c r="G257"/>
      <c r="H257"/>
    </row>
    <row r="258" spans="7:8" x14ac:dyDescent="0.2">
      <c r="G258"/>
      <c r="H258"/>
    </row>
    <row r="259" spans="7:8" x14ac:dyDescent="0.2">
      <c r="G259"/>
      <c r="H259"/>
    </row>
    <row r="260" spans="7:8" x14ac:dyDescent="0.2">
      <c r="G260"/>
      <c r="H260"/>
    </row>
    <row r="261" spans="7:8" x14ac:dyDescent="0.2">
      <c r="G261"/>
      <c r="H261"/>
    </row>
    <row r="262" spans="7:8" x14ac:dyDescent="0.2">
      <c r="G262"/>
      <c r="H262"/>
    </row>
    <row r="263" spans="7:8" x14ac:dyDescent="0.2">
      <c r="G263"/>
      <c r="H263"/>
    </row>
    <row r="264" spans="7:8" x14ac:dyDescent="0.2">
      <c r="G264"/>
      <c r="H264"/>
    </row>
    <row r="265" spans="7:8" x14ac:dyDescent="0.2">
      <c r="G265"/>
      <c r="H265"/>
    </row>
    <row r="266" spans="7:8" x14ac:dyDescent="0.2">
      <c r="G266"/>
      <c r="H266"/>
    </row>
    <row r="267" spans="7:8" x14ac:dyDescent="0.2">
      <c r="G267"/>
      <c r="H267"/>
    </row>
    <row r="268" spans="7:8" x14ac:dyDescent="0.2">
      <c r="G268"/>
      <c r="H268"/>
    </row>
    <row r="269" spans="7:8" x14ac:dyDescent="0.2">
      <c r="G269"/>
      <c r="H269"/>
    </row>
    <row r="270" spans="7:8" x14ac:dyDescent="0.2">
      <c r="G270"/>
      <c r="H270"/>
    </row>
    <row r="271" spans="7:8" x14ac:dyDescent="0.2">
      <c r="G271"/>
      <c r="H271"/>
    </row>
    <row r="272" spans="7:8" x14ac:dyDescent="0.2">
      <c r="G272"/>
      <c r="H272"/>
    </row>
    <row r="273" spans="7:8" x14ac:dyDescent="0.2">
      <c r="G273"/>
      <c r="H273"/>
    </row>
    <row r="274" spans="7:8" x14ac:dyDescent="0.2">
      <c r="G274"/>
      <c r="H274"/>
    </row>
    <row r="275" spans="7:8" x14ac:dyDescent="0.2">
      <c r="G275"/>
      <c r="H275"/>
    </row>
    <row r="276" spans="7:8" x14ac:dyDescent="0.2">
      <c r="G276"/>
      <c r="H276"/>
    </row>
    <row r="277" spans="7:8" x14ac:dyDescent="0.2">
      <c r="G277"/>
      <c r="H277"/>
    </row>
    <row r="278" spans="7:8" x14ac:dyDescent="0.2">
      <c r="G278"/>
      <c r="H278"/>
    </row>
    <row r="279" spans="7:8" x14ac:dyDescent="0.2">
      <c r="G279"/>
      <c r="H279"/>
    </row>
    <row r="280" spans="7:8" x14ac:dyDescent="0.2">
      <c r="G280"/>
      <c r="H280"/>
    </row>
    <row r="281" spans="7:8" x14ac:dyDescent="0.2">
      <c r="G281"/>
      <c r="H281"/>
    </row>
    <row r="282" spans="7:8" x14ac:dyDescent="0.2">
      <c r="G282"/>
      <c r="H282"/>
    </row>
    <row r="283" spans="7:8" x14ac:dyDescent="0.2">
      <c r="G283"/>
      <c r="H283"/>
    </row>
    <row r="284" spans="7:8" x14ac:dyDescent="0.2">
      <c r="G284"/>
      <c r="H284"/>
    </row>
    <row r="285" spans="7:8" x14ac:dyDescent="0.2">
      <c r="G285"/>
      <c r="H285"/>
    </row>
    <row r="286" spans="7:8" x14ac:dyDescent="0.2">
      <c r="G286"/>
      <c r="H286"/>
    </row>
    <row r="287" spans="7:8" x14ac:dyDescent="0.2">
      <c r="G287"/>
      <c r="H287"/>
    </row>
    <row r="288" spans="7:8" x14ac:dyDescent="0.2">
      <c r="G288"/>
      <c r="H288"/>
    </row>
    <row r="289" spans="7:8" x14ac:dyDescent="0.2">
      <c r="G289"/>
      <c r="H289"/>
    </row>
    <row r="290" spans="7:8" x14ac:dyDescent="0.2">
      <c r="G290"/>
      <c r="H290"/>
    </row>
    <row r="291" spans="7:8" x14ac:dyDescent="0.2">
      <c r="G291"/>
      <c r="H291"/>
    </row>
    <row r="292" spans="7:8" x14ac:dyDescent="0.2">
      <c r="G292"/>
      <c r="H292"/>
    </row>
    <row r="293" spans="7:8" x14ac:dyDescent="0.2">
      <c r="G293"/>
      <c r="H293"/>
    </row>
    <row r="294" spans="7:8" x14ac:dyDescent="0.2">
      <c r="G294"/>
      <c r="H294"/>
    </row>
    <row r="295" spans="7:8" x14ac:dyDescent="0.2">
      <c r="G295"/>
      <c r="H295"/>
    </row>
    <row r="296" spans="7:8" x14ac:dyDescent="0.2">
      <c r="G296"/>
      <c r="H296"/>
    </row>
    <row r="297" spans="7:8" x14ac:dyDescent="0.2">
      <c r="G297"/>
      <c r="H297"/>
    </row>
    <row r="298" spans="7:8" x14ac:dyDescent="0.2">
      <c r="G298"/>
      <c r="H298"/>
    </row>
    <row r="299" spans="7:8" x14ac:dyDescent="0.2">
      <c r="G299"/>
      <c r="H299"/>
    </row>
    <row r="300" spans="7:8" x14ac:dyDescent="0.2">
      <c r="G300"/>
      <c r="H300"/>
    </row>
    <row r="301" spans="7:8" x14ac:dyDescent="0.2">
      <c r="G301"/>
      <c r="H301"/>
    </row>
    <row r="302" spans="7:8" x14ac:dyDescent="0.2">
      <c r="G302"/>
      <c r="H302"/>
    </row>
    <row r="303" spans="7:8" x14ac:dyDescent="0.2">
      <c r="G303"/>
      <c r="H303"/>
    </row>
    <row r="304" spans="7:8" x14ac:dyDescent="0.2">
      <c r="G304"/>
      <c r="H304"/>
    </row>
    <row r="305" spans="7:8" x14ac:dyDescent="0.2">
      <c r="G305"/>
      <c r="H305"/>
    </row>
    <row r="306" spans="7:8" x14ac:dyDescent="0.2">
      <c r="G306"/>
      <c r="H306"/>
    </row>
    <row r="307" spans="7:8" x14ac:dyDescent="0.2">
      <c r="G307"/>
      <c r="H307"/>
    </row>
    <row r="308" spans="7:8" x14ac:dyDescent="0.2">
      <c r="G308"/>
      <c r="H308"/>
    </row>
    <row r="309" spans="7:8" x14ac:dyDescent="0.2">
      <c r="G309"/>
      <c r="H309"/>
    </row>
    <row r="310" spans="7:8" x14ac:dyDescent="0.2">
      <c r="G310"/>
      <c r="H310"/>
    </row>
    <row r="311" spans="7:8" x14ac:dyDescent="0.2">
      <c r="G311"/>
      <c r="H311"/>
    </row>
    <row r="312" spans="7:8" x14ac:dyDescent="0.2">
      <c r="G312"/>
      <c r="H312"/>
    </row>
    <row r="313" spans="7:8" x14ac:dyDescent="0.2">
      <c r="G313"/>
      <c r="H313"/>
    </row>
    <row r="314" spans="7:8" x14ac:dyDescent="0.2">
      <c r="G314"/>
      <c r="H314"/>
    </row>
    <row r="315" spans="7:8" x14ac:dyDescent="0.2">
      <c r="G315"/>
      <c r="H315"/>
    </row>
    <row r="316" spans="7:8" x14ac:dyDescent="0.2">
      <c r="G316"/>
      <c r="H316"/>
    </row>
    <row r="317" spans="7:8" x14ac:dyDescent="0.2">
      <c r="G317"/>
      <c r="H317"/>
    </row>
    <row r="318" spans="7:8" x14ac:dyDescent="0.2">
      <c r="G318"/>
      <c r="H318"/>
    </row>
    <row r="319" spans="7:8" x14ac:dyDescent="0.2">
      <c r="G319"/>
      <c r="H319"/>
    </row>
    <row r="320" spans="7:8" x14ac:dyDescent="0.2">
      <c r="G320"/>
      <c r="H320"/>
    </row>
    <row r="321" spans="7:8" x14ac:dyDescent="0.2">
      <c r="G321"/>
      <c r="H321"/>
    </row>
    <row r="322" spans="7:8" x14ac:dyDescent="0.2">
      <c r="G322"/>
      <c r="H322"/>
    </row>
    <row r="323" spans="7:8" x14ac:dyDescent="0.2">
      <c r="G323"/>
      <c r="H323"/>
    </row>
    <row r="324" spans="7:8" x14ac:dyDescent="0.2">
      <c r="G324"/>
      <c r="H324"/>
    </row>
    <row r="325" spans="7:8" x14ac:dyDescent="0.2">
      <c r="G325"/>
      <c r="H325"/>
    </row>
    <row r="326" spans="7:8" x14ac:dyDescent="0.2">
      <c r="G326"/>
      <c r="H326"/>
    </row>
    <row r="327" spans="7:8" x14ac:dyDescent="0.2">
      <c r="G327"/>
      <c r="H327"/>
    </row>
    <row r="328" spans="7:8" x14ac:dyDescent="0.2">
      <c r="G328"/>
      <c r="H328"/>
    </row>
    <row r="329" spans="7:8" x14ac:dyDescent="0.2">
      <c r="G329"/>
      <c r="H329"/>
    </row>
    <row r="330" spans="7:8" x14ac:dyDescent="0.2">
      <c r="G330"/>
      <c r="H330"/>
    </row>
    <row r="331" spans="7:8" x14ac:dyDescent="0.2">
      <c r="G331"/>
      <c r="H331"/>
    </row>
    <row r="332" spans="7:8" x14ac:dyDescent="0.2">
      <c r="G332"/>
      <c r="H332"/>
    </row>
    <row r="333" spans="7:8" x14ac:dyDescent="0.2">
      <c r="G333"/>
      <c r="H333"/>
    </row>
    <row r="334" spans="7:8" x14ac:dyDescent="0.2">
      <c r="G334"/>
      <c r="H334"/>
    </row>
    <row r="335" spans="7:8" x14ac:dyDescent="0.2">
      <c r="G335"/>
      <c r="H335"/>
    </row>
    <row r="336" spans="7:8" x14ac:dyDescent="0.2">
      <c r="G336"/>
      <c r="H336"/>
    </row>
    <row r="337" spans="7:8" x14ac:dyDescent="0.2">
      <c r="G337"/>
      <c r="H337"/>
    </row>
    <row r="338" spans="7:8" x14ac:dyDescent="0.2">
      <c r="G338"/>
      <c r="H338"/>
    </row>
    <row r="339" spans="7:8" x14ac:dyDescent="0.2">
      <c r="G339"/>
      <c r="H339"/>
    </row>
    <row r="340" spans="7:8" x14ac:dyDescent="0.2">
      <c r="G340"/>
      <c r="H340"/>
    </row>
    <row r="341" spans="7:8" x14ac:dyDescent="0.2">
      <c r="G341"/>
      <c r="H341"/>
    </row>
    <row r="342" spans="7:8" x14ac:dyDescent="0.2">
      <c r="G342"/>
      <c r="H342"/>
    </row>
    <row r="343" spans="7:8" x14ac:dyDescent="0.2">
      <c r="G343"/>
      <c r="H343"/>
    </row>
    <row r="344" spans="7:8" x14ac:dyDescent="0.2">
      <c r="G344"/>
      <c r="H344"/>
    </row>
    <row r="345" spans="7:8" x14ac:dyDescent="0.2">
      <c r="G345"/>
      <c r="H345"/>
    </row>
    <row r="346" spans="7:8" x14ac:dyDescent="0.2">
      <c r="G346"/>
      <c r="H346"/>
    </row>
    <row r="347" spans="7:8" x14ac:dyDescent="0.2">
      <c r="G347"/>
      <c r="H347"/>
    </row>
    <row r="348" spans="7:8" x14ac:dyDescent="0.2">
      <c r="G348"/>
      <c r="H348"/>
    </row>
    <row r="349" spans="7:8" x14ac:dyDescent="0.2">
      <c r="G349"/>
      <c r="H349"/>
    </row>
    <row r="350" spans="7:8" x14ac:dyDescent="0.2">
      <c r="G350"/>
      <c r="H350"/>
    </row>
    <row r="351" spans="7:8" x14ac:dyDescent="0.2">
      <c r="G351"/>
      <c r="H351"/>
    </row>
    <row r="352" spans="7:8" x14ac:dyDescent="0.2">
      <c r="G352"/>
      <c r="H352"/>
    </row>
    <row r="353" spans="7:8" x14ac:dyDescent="0.2">
      <c r="G353"/>
      <c r="H353"/>
    </row>
    <row r="354" spans="7:8" x14ac:dyDescent="0.2">
      <c r="G354"/>
      <c r="H354"/>
    </row>
    <row r="355" spans="7:8" x14ac:dyDescent="0.2">
      <c r="G355"/>
      <c r="H355"/>
    </row>
    <row r="356" spans="7:8" x14ac:dyDescent="0.2">
      <c r="G356"/>
      <c r="H356"/>
    </row>
    <row r="357" spans="7:8" x14ac:dyDescent="0.2">
      <c r="G357"/>
      <c r="H357"/>
    </row>
    <row r="358" spans="7:8" x14ac:dyDescent="0.2">
      <c r="G358"/>
      <c r="H358"/>
    </row>
    <row r="359" spans="7:8" x14ac:dyDescent="0.2">
      <c r="G359"/>
      <c r="H359"/>
    </row>
    <row r="360" spans="7:8" x14ac:dyDescent="0.2">
      <c r="G360"/>
      <c r="H360"/>
    </row>
    <row r="361" spans="7:8" x14ac:dyDescent="0.2">
      <c r="G361"/>
      <c r="H361"/>
    </row>
    <row r="362" spans="7:8" x14ac:dyDescent="0.2">
      <c r="G362"/>
      <c r="H362"/>
    </row>
    <row r="363" spans="7:8" x14ac:dyDescent="0.2">
      <c r="G363"/>
      <c r="H363"/>
    </row>
    <row r="364" spans="7:8" x14ac:dyDescent="0.2">
      <c r="G364"/>
      <c r="H364"/>
    </row>
    <row r="365" spans="7:8" x14ac:dyDescent="0.2">
      <c r="G365"/>
      <c r="H365"/>
    </row>
    <row r="366" spans="7:8" x14ac:dyDescent="0.2">
      <c r="G366"/>
      <c r="H366"/>
    </row>
    <row r="367" spans="7:8" x14ac:dyDescent="0.2">
      <c r="G367"/>
      <c r="H367"/>
    </row>
    <row r="368" spans="7:8" x14ac:dyDescent="0.2">
      <c r="G368"/>
      <c r="H368"/>
    </row>
    <row r="369" spans="7:8" x14ac:dyDescent="0.2">
      <c r="G369"/>
      <c r="H369"/>
    </row>
    <row r="370" spans="7:8" x14ac:dyDescent="0.2">
      <c r="G370"/>
      <c r="H370"/>
    </row>
    <row r="371" spans="7:8" x14ac:dyDescent="0.2">
      <c r="G371"/>
      <c r="H371"/>
    </row>
    <row r="372" spans="7:8" x14ac:dyDescent="0.2">
      <c r="G372"/>
      <c r="H372"/>
    </row>
    <row r="373" spans="7:8" x14ac:dyDescent="0.2">
      <c r="G373"/>
      <c r="H373"/>
    </row>
    <row r="374" spans="7:8" x14ac:dyDescent="0.2">
      <c r="G374"/>
      <c r="H374"/>
    </row>
    <row r="375" spans="7:8" x14ac:dyDescent="0.2">
      <c r="G375"/>
      <c r="H375"/>
    </row>
    <row r="376" spans="7:8" x14ac:dyDescent="0.2">
      <c r="G376"/>
      <c r="H376"/>
    </row>
    <row r="377" spans="7:8" x14ac:dyDescent="0.2">
      <c r="G377"/>
      <c r="H377"/>
    </row>
    <row r="378" spans="7:8" x14ac:dyDescent="0.2">
      <c r="G378"/>
      <c r="H378"/>
    </row>
    <row r="379" spans="7:8" x14ac:dyDescent="0.2">
      <c r="G379"/>
      <c r="H379"/>
    </row>
    <row r="380" spans="7:8" x14ac:dyDescent="0.2">
      <c r="G380"/>
      <c r="H380"/>
    </row>
    <row r="381" spans="7:8" x14ac:dyDescent="0.2">
      <c r="G381"/>
      <c r="H381"/>
    </row>
    <row r="382" spans="7:8" x14ac:dyDescent="0.2">
      <c r="G382"/>
      <c r="H382"/>
    </row>
    <row r="383" spans="7:8" x14ac:dyDescent="0.2">
      <c r="G383"/>
      <c r="H383"/>
    </row>
    <row r="384" spans="7:8" x14ac:dyDescent="0.2">
      <c r="G384"/>
      <c r="H384"/>
    </row>
    <row r="385" spans="7:8" x14ac:dyDescent="0.2">
      <c r="G385"/>
      <c r="H385"/>
    </row>
    <row r="386" spans="7:8" x14ac:dyDescent="0.2">
      <c r="G386"/>
      <c r="H386"/>
    </row>
    <row r="387" spans="7:8" x14ac:dyDescent="0.2">
      <c r="G387"/>
      <c r="H387"/>
    </row>
    <row r="388" spans="7:8" x14ac:dyDescent="0.2">
      <c r="G388"/>
      <c r="H388"/>
    </row>
    <row r="389" spans="7:8" x14ac:dyDescent="0.2">
      <c r="G389"/>
      <c r="H389"/>
    </row>
    <row r="390" spans="7:8" x14ac:dyDescent="0.2">
      <c r="G390"/>
      <c r="H390"/>
    </row>
    <row r="391" spans="7:8" x14ac:dyDescent="0.2">
      <c r="G391"/>
      <c r="H391"/>
    </row>
    <row r="392" spans="7:8" x14ac:dyDescent="0.2">
      <c r="G392"/>
      <c r="H392"/>
    </row>
    <row r="393" spans="7:8" x14ac:dyDescent="0.2">
      <c r="G393"/>
      <c r="H393"/>
    </row>
    <row r="394" spans="7:8" x14ac:dyDescent="0.2">
      <c r="G394"/>
      <c r="H394"/>
    </row>
    <row r="395" spans="7:8" x14ac:dyDescent="0.2">
      <c r="G395"/>
      <c r="H395"/>
    </row>
    <row r="396" spans="7:8" x14ac:dyDescent="0.2">
      <c r="G396"/>
      <c r="H396"/>
    </row>
    <row r="397" spans="7:8" x14ac:dyDescent="0.2">
      <c r="G397"/>
      <c r="H397"/>
    </row>
    <row r="398" spans="7:8" x14ac:dyDescent="0.2">
      <c r="G398"/>
      <c r="H398"/>
    </row>
    <row r="399" spans="7:8" x14ac:dyDescent="0.2">
      <c r="G399"/>
      <c r="H399"/>
    </row>
    <row r="400" spans="7:8" x14ac:dyDescent="0.2">
      <c r="G400"/>
      <c r="H400"/>
    </row>
    <row r="401" spans="7:8" x14ac:dyDescent="0.2">
      <c r="G401"/>
      <c r="H401"/>
    </row>
    <row r="402" spans="7:8" x14ac:dyDescent="0.2">
      <c r="G402"/>
      <c r="H402"/>
    </row>
    <row r="403" spans="7:8" x14ac:dyDescent="0.2">
      <c r="G403"/>
      <c r="H403"/>
    </row>
    <row r="404" spans="7:8" x14ac:dyDescent="0.2">
      <c r="G404"/>
      <c r="H404"/>
    </row>
    <row r="405" spans="7:8" x14ac:dyDescent="0.2">
      <c r="G405"/>
      <c r="H405"/>
    </row>
    <row r="406" spans="7:8" x14ac:dyDescent="0.2">
      <c r="G406"/>
      <c r="H406"/>
    </row>
    <row r="407" spans="7:8" x14ac:dyDescent="0.2">
      <c r="G407"/>
      <c r="H407"/>
    </row>
    <row r="408" spans="7:8" x14ac:dyDescent="0.2">
      <c r="G408"/>
      <c r="H408"/>
    </row>
    <row r="409" spans="7:8" x14ac:dyDescent="0.2">
      <c r="G409"/>
      <c r="H409"/>
    </row>
    <row r="410" spans="7:8" x14ac:dyDescent="0.2">
      <c r="G410"/>
      <c r="H410"/>
    </row>
    <row r="411" spans="7:8" x14ac:dyDescent="0.2">
      <c r="G411"/>
      <c r="H411"/>
    </row>
    <row r="412" spans="7:8" x14ac:dyDescent="0.2">
      <c r="G412"/>
      <c r="H412"/>
    </row>
    <row r="413" spans="7:8" x14ac:dyDescent="0.2">
      <c r="G413"/>
      <c r="H413"/>
    </row>
    <row r="414" spans="7:8" x14ac:dyDescent="0.2">
      <c r="G414"/>
      <c r="H414"/>
    </row>
    <row r="415" spans="7:8" x14ac:dyDescent="0.2">
      <c r="G415"/>
      <c r="H415"/>
    </row>
    <row r="416" spans="7:8" x14ac:dyDescent="0.2">
      <c r="G416"/>
      <c r="H416"/>
    </row>
    <row r="417" spans="7:8" x14ac:dyDescent="0.2">
      <c r="G417"/>
      <c r="H417"/>
    </row>
    <row r="418" spans="7:8" x14ac:dyDescent="0.2">
      <c r="G418"/>
      <c r="H418"/>
    </row>
    <row r="419" spans="7:8" x14ac:dyDescent="0.2">
      <c r="G419"/>
      <c r="H419"/>
    </row>
    <row r="420" spans="7:8" x14ac:dyDescent="0.2">
      <c r="G420"/>
      <c r="H420"/>
    </row>
    <row r="421" spans="7:8" x14ac:dyDescent="0.2">
      <c r="G421"/>
      <c r="H421"/>
    </row>
    <row r="422" spans="7:8" x14ac:dyDescent="0.2">
      <c r="G422"/>
      <c r="H422"/>
    </row>
    <row r="423" spans="7:8" x14ac:dyDescent="0.2">
      <c r="G423"/>
      <c r="H423"/>
    </row>
    <row r="424" spans="7:8" x14ac:dyDescent="0.2">
      <c r="G424"/>
      <c r="H424"/>
    </row>
    <row r="425" spans="7:8" x14ac:dyDescent="0.2">
      <c r="G425"/>
      <c r="H425"/>
    </row>
    <row r="426" spans="7:8" x14ac:dyDescent="0.2">
      <c r="G426"/>
      <c r="H426"/>
    </row>
    <row r="427" spans="7:8" x14ac:dyDescent="0.2">
      <c r="G427"/>
      <c r="H427"/>
    </row>
    <row r="428" spans="7:8" x14ac:dyDescent="0.2">
      <c r="G428"/>
      <c r="H428"/>
    </row>
    <row r="429" spans="7:8" x14ac:dyDescent="0.2">
      <c r="G429"/>
      <c r="H429"/>
    </row>
    <row r="430" spans="7:8" x14ac:dyDescent="0.2">
      <c r="G430"/>
      <c r="H430"/>
    </row>
    <row r="431" spans="7:8" x14ac:dyDescent="0.2">
      <c r="G431"/>
      <c r="H431"/>
    </row>
    <row r="432" spans="7:8" x14ac:dyDescent="0.2">
      <c r="G432"/>
      <c r="H432"/>
    </row>
    <row r="433" spans="7:8" x14ac:dyDescent="0.2">
      <c r="G433"/>
      <c r="H433"/>
    </row>
    <row r="434" spans="7:8" x14ac:dyDescent="0.2">
      <c r="G434"/>
      <c r="H434"/>
    </row>
    <row r="435" spans="7:8" x14ac:dyDescent="0.2">
      <c r="G435"/>
      <c r="H435"/>
    </row>
    <row r="436" spans="7:8" x14ac:dyDescent="0.2">
      <c r="G436"/>
      <c r="H436"/>
    </row>
    <row r="437" spans="7:8" x14ac:dyDescent="0.2">
      <c r="G437"/>
      <c r="H437"/>
    </row>
    <row r="438" spans="7:8" x14ac:dyDescent="0.2">
      <c r="G438"/>
      <c r="H438"/>
    </row>
    <row r="439" spans="7:8" x14ac:dyDescent="0.2">
      <c r="G439"/>
      <c r="H439"/>
    </row>
    <row r="440" spans="7:8" x14ac:dyDescent="0.2">
      <c r="G440"/>
      <c r="H440"/>
    </row>
    <row r="441" spans="7:8" x14ac:dyDescent="0.2">
      <c r="G441"/>
      <c r="H441"/>
    </row>
    <row r="442" spans="7:8" x14ac:dyDescent="0.2">
      <c r="G442"/>
      <c r="H442"/>
    </row>
    <row r="443" spans="7:8" x14ac:dyDescent="0.2">
      <c r="G443"/>
      <c r="H443"/>
    </row>
    <row r="444" spans="7:8" x14ac:dyDescent="0.2">
      <c r="G444"/>
      <c r="H444"/>
    </row>
    <row r="445" spans="7:8" x14ac:dyDescent="0.2">
      <c r="G445"/>
      <c r="H445"/>
    </row>
    <row r="446" spans="7:8" x14ac:dyDescent="0.2">
      <c r="G446"/>
      <c r="H446"/>
    </row>
    <row r="447" spans="7:8" x14ac:dyDescent="0.2">
      <c r="G447"/>
      <c r="H447"/>
    </row>
    <row r="448" spans="7:8" x14ac:dyDescent="0.2">
      <c r="G448"/>
      <c r="H448"/>
    </row>
    <row r="449" spans="7:8" x14ac:dyDescent="0.2">
      <c r="G449"/>
      <c r="H449"/>
    </row>
    <row r="450" spans="7:8" x14ac:dyDescent="0.2">
      <c r="G450"/>
      <c r="H450"/>
    </row>
    <row r="451" spans="7:8" x14ac:dyDescent="0.2">
      <c r="G451"/>
      <c r="H451"/>
    </row>
    <row r="452" spans="7:8" x14ac:dyDescent="0.2">
      <c r="G452"/>
      <c r="H452"/>
    </row>
    <row r="453" spans="7:8" x14ac:dyDescent="0.2">
      <c r="G453"/>
      <c r="H453"/>
    </row>
    <row r="454" spans="7:8" x14ac:dyDescent="0.2">
      <c r="G454"/>
      <c r="H454"/>
    </row>
    <row r="455" spans="7:8" x14ac:dyDescent="0.2">
      <c r="G455"/>
      <c r="H455"/>
    </row>
    <row r="456" spans="7:8" x14ac:dyDescent="0.2">
      <c r="G456"/>
      <c r="H456"/>
    </row>
    <row r="457" spans="7:8" x14ac:dyDescent="0.2">
      <c r="G457"/>
      <c r="H457"/>
    </row>
    <row r="458" spans="7:8" x14ac:dyDescent="0.2">
      <c r="G458"/>
      <c r="H458"/>
    </row>
    <row r="459" spans="7:8" x14ac:dyDescent="0.2">
      <c r="G459"/>
      <c r="H459"/>
    </row>
    <row r="460" spans="7:8" x14ac:dyDescent="0.2">
      <c r="G460"/>
      <c r="H460"/>
    </row>
    <row r="461" spans="7:8" x14ac:dyDescent="0.2">
      <c r="G461"/>
      <c r="H461"/>
    </row>
    <row r="462" spans="7:8" x14ac:dyDescent="0.2">
      <c r="G462"/>
      <c r="H462"/>
    </row>
    <row r="463" spans="7:8" x14ac:dyDescent="0.2">
      <c r="G463"/>
      <c r="H463"/>
    </row>
    <row r="464" spans="7:8" x14ac:dyDescent="0.2">
      <c r="G464"/>
      <c r="H464"/>
    </row>
    <row r="465" spans="7:8" x14ac:dyDescent="0.2">
      <c r="G465"/>
      <c r="H465"/>
    </row>
    <row r="466" spans="7:8" x14ac:dyDescent="0.2">
      <c r="G466"/>
      <c r="H466"/>
    </row>
    <row r="467" spans="7:8" x14ac:dyDescent="0.2">
      <c r="G467"/>
      <c r="H467"/>
    </row>
    <row r="468" spans="7:8" x14ac:dyDescent="0.2">
      <c r="G468"/>
      <c r="H468"/>
    </row>
    <row r="469" spans="7:8" x14ac:dyDescent="0.2">
      <c r="G469"/>
      <c r="H469"/>
    </row>
    <row r="470" spans="7:8" x14ac:dyDescent="0.2">
      <c r="G470"/>
      <c r="H470"/>
    </row>
    <row r="471" spans="7:8" x14ac:dyDescent="0.2">
      <c r="G471"/>
      <c r="H471"/>
    </row>
    <row r="472" spans="7:8" x14ac:dyDescent="0.2">
      <c r="G472"/>
      <c r="H472"/>
    </row>
    <row r="473" spans="7:8" x14ac:dyDescent="0.2">
      <c r="G473"/>
      <c r="H473"/>
    </row>
    <row r="474" spans="7:8" x14ac:dyDescent="0.2">
      <c r="G474"/>
      <c r="H474"/>
    </row>
    <row r="475" spans="7:8" x14ac:dyDescent="0.2">
      <c r="G475"/>
      <c r="H475"/>
    </row>
    <row r="476" spans="7:8" x14ac:dyDescent="0.2">
      <c r="G476"/>
      <c r="H476"/>
    </row>
    <row r="477" spans="7:8" x14ac:dyDescent="0.2">
      <c r="G477"/>
      <c r="H477"/>
    </row>
    <row r="478" spans="7:8" x14ac:dyDescent="0.2">
      <c r="G478"/>
      <c r="H478"/>
    </row>
    <row r="479" spans="7:8" x14ac:dyDescent="0.2">
      <c r="G479"/>
      <c r="H479"/>
    </row>
    <row r="480" spans="7:8" x14ac:dyDescent="0.2">
      <c r="G480"/>
      <c r="H480"/>
    </row>
    <row r="481" spans="7:8" x14ac:dyDescent="0.2">
      <c r="G481"/>
      <c r="H481"/>
    </row>
    <row r="482" spans="7:8" x14ac:dyDescent="0.2">
      <c r="G482"/>
      <c r="H482"/>
    </row>
    <row r="483" spans="7:8" x14ac:dyDescent="0.2">
      <c r="G483"/>
      <c r="H483"/>
    </row>
    <row r="484" spans="7:8" x14ac:dyDescent="0.2">
      <c r="G484"/>
      <c r="H484"/>
    </row>
    <row r="485" spans="7:8" x14ac:dyDescent="0.2">
      <c r="G485"/>
      <c r="H485"/>
    </row>
    <row r="486" spans="7:8" x14ac:dyDescent="0.2">
      <c r="G486"/>
      <c r="H486"/>
    </row>
    <row r="487" spans="7:8" x14ac:dyDescent="0.2">
      <c r="G487"/>
      <c r="H487"/>
    </row>
    <row r="488" spans="7:8" x14ac:dyDescent="0.2">
      <c r="G488"/>
      <c r="H488"/>
    </row>
    <row r="489" spans="7:8" x14ac:dyDescent="0.2">
      <c r="G489"/>
      <c r="H489"/>
    </row>
    <row r="490" spans="7:8" x14ac:dyDescent="0.2">
      <c r="G490"/>
      <c r="H490"/>
    </row>
    <row r="491" spans="7:8" x14ac:dyDescent="0.2">
      <c r="G491"/>
      <c r="H491"/>
    </row>
    <row r="492" spans="7:8" x14ac:dyDescent="0.2">
      <c r="G492"/>
      <c r="H492"/>
    </row>
    <row r="493" spans="7:8" x14ac:dyDescent="0.2">
      <c r="G493"/>
      <c r="H493"/>
    </row>
    <row r="494" spans="7:8" x14ac:dyDescent="0.2">
      <c r="G494"/>
      <c r="H494"/>
    </row>
    <row r="495" spans="7:8" x14ac:dyDescent="0.2">
      <c r="G495"/>
      <c r="H495"/>
    </row>
    <row r="496" spans="7:8" x14ac:dyDescent="0.2">
      <c r="G496"/>
      <c r="H496"/>
    </row>
    <row r="497" spans="7:8" x14ac:dyDescent="0.2">
      <c r="G497"/>
      <c r="H497"/>
    </row>
    <row r="498" spans="7:8" x14ac:dyDescent="0.2">
      <c r="G498"/>
      <c r="H498"/>
    </row>
    <row r="499" spans="7:8" x14ac:dyDescent="0.2">
      <c r="G499"/>
      <c r="H499"/>
    </row>
    <row r="500" spans="7:8" x14ac:dyDescent="0.2">
      <c r="G500"/>
      <c r="H500"/>
    </row>
    <row r="501" spans="7:8" x14ac:dyDescent="0.2">
      <c r="G501"/>
      <c r="H501"/>
    </row>
    <row r="502" spans="7:8" x14ac:dyDescent="0.2">
      <c r="G502"/>
      <c r="H502"/>
    </row>
    <row r="503" spans="7:8" x14ac:dyDescent="0.2">
      <c r="G503"/>
      <c r="H503"/>
    </row>
    <row r="504" spans="7:8" x14ac:dyDescent="0.2">
      <c r="G504"/>
      <c r="H504"/>
    </row>
    <row r="505" spans="7:8" x14ac:dyDescent="0.2">
      <c r="G505"/>
      <c r="H505"/>
    </row>
    <row r="506" spans="7:8" x14ac:dyDescent="0.2">
      <c r="G506"/>
      <c r="H506"/>
    </row>
    <row r="507" spans="7:8" x14ac:dyDescent="0.2">
      <c r="G507"/>
      <c r="H507"/>
    </row>
    <row r="508" spans="7:8" x14ac:dyDescent="0.2">
      <c r="G508"/>
      <c r="H508"/>
    </row>
    <row r="509" spans="7:8" x14ac:dyDescent="0.2">
      <c r="G509"/>
      <c r="H509"/>
    </row>
    <row r="510" spans="7:8" x14ac:dyDescent="0.2">
      <c r="G510"/>
      <c r="H510"/>
    </row>
    <row r="511" spans="7:8" x14ac:dyDescent="0.2">
      <c r="G511"/>
      <c r="H511"/>
    </row>
    <row r="512" spans="7:8" x14ac:dyDescent="0.2">
      <c r="G512"/>
      <c r="H512"/>
    </row>
    <row r="513" spans="7:8" x14ac:dyDescent="0.2">
      <c r="G513"/>
      <c r="H513"/>
    </row>
    <row r="514" spans="7:8" x14ac:dyDescent="0.2">
      <c r="G514"/>
      <c r="H514"/>
    </row>
    <row r="515" spans="7:8" x14ac:dyDescent="0.2">
      <c r="G515"/>
      <c r="H515"/>
    </row>
    <row r="516" spans="7:8" x14ac:dyDescent="0.2">
      <c r="G516"/>
      <c r="H516"/>
    </row>
    <row r="517" spans="7:8" x14ac:dyDescent="0.2">
      <c r="G517"/>
      <c r="H517"/>
    </row>
    <row r="518" spans="7:8" x14ac:dyDescent="0.2">
      <c r="G518"/>
      <c r="H518"/>
    </row>
    <row r="519" spans="7:8" x14ac:dyDescent="0.2">
      <c r="G519"/>
      <c r="H519"/>
    </row>
    <row r="520" spans="7:8" x14ac:dyDescent="0.2">
      <c r="G520"/>
      <c r="H520"/>
    </row>
    <row r="521" spans="7:8" x14ac:dyDescent="0.2">
      <c r="G521"/>
      <c r="H521"/>
    </row>
    <row r="522" spans="7:8" x14ac:dyDescent="0.2">
      <c r="G522"/>
      <c r="H522"/>
    </row>
    <row r="523" spans="7:8" x14ac:dyDescent="0.2">
      <c r="G523"/>
      <c r="H523"/>
    </row>
    <row r="524" spans="7:8" x14ac:dyDescent="0.2">
      <c r="G524"/>
      <c r="H524"/>
    </row>
    <row r="525" spans="7:8" x14ac:dyDescent="0.2">
      <c r="G525"/>
      <c r="H525"/>
    </row>
    <row r="526" spans="7:8" x14ac:dyDescent="0.2">
      <c r="G526"/>
      <c r="H526"/>
    </row>
    <row r="527" spans="7:8" x14ac:dyDescent="0.2">
      <c r="G527"/>
      <c r="H527"/>
    </row>
    <row r="528" spans="7:8" x14ac:dyDescent="0.2">
      <c r="G528"/>
      <c r="H528"/>
    </row>
    <row r="529" spans="7:8" x14ac:dyDescent="0.2">
      <c r="G529"/>
      <c r="H529"/>
    </row>
    <row r="530" spans="7:8" x14ac:dyDescent="0.2">
      <c r="G530"/>
      <c r="H530"/>
    </row>
    <row r="531" spans="7:8" x14ac:dyDescent="0.2">
      <c r="G531"/>
      <c r="H531"/>
    </row>
    <row r="532" spans="7:8" x14ac:dyDescent="0.2">
      <c r="G532"/>
      <c r="H532"/>
    </row>
    <row r="533" spans="7:8" x14ac:dyDescent="0.2">
      <c r="G533"/>
      <c r="H533"/>
    </row>
    <row r="534" spans="7:8" x14ac:dyDescent="0.2">
      <c r="G534"/>
      <c r="H534"/>
    </row>
    <row r="535" spans="7:8" x14ac:dyDescent="0.2">
      <c r="G535"/>
      <c r="H535"/>
    </row>
    <row r="536" spans="7:8" x14ac:dyDescent="0.2">
      <c r="G536"/>
      <c r="H536"/>
    </row>
    <row r="537" spans="7:8" x14ac:dyDescent="0.2">
      <c r="G537"/>
      <c r="H537"/>
    </row>
    <row r="538" spans="7:8" x14ac:dyDescent="0.2">
      <c r="G538"/>
      <c r="H538"/>
    </row>
    <row r="539" spans="7:8" x14ac:dyDescent="0.2">
      <c r="G539"/>
      <c r="H539"/>
    </row>
    <row r="540" spans="7:8" x14ac:dyDescent="0.2">
      <c r="G540"/>
      <c r="H540"/>
    </row>
    <row r="541" spans="7:8" x14ac:dyDescent="0.2">
      <c r="G541"/>
      <c r="H541"/>
    </row>
    <row r="542" spans="7:8" x14ac:dyDescent="0.2">
      <c r="G542"/>
      <c r="H542"/>
    </row>
    <row r="543" spans="7:8" x14ac:dyDescent="0.2">
      <c r="G543"/>
      <c r="H543"/>
    </row>
    <row r="544" spans="7:8" x14ac:dyDescent="0.2">
      <c r="G544"/>
      <c r="H544"/>
    </row>
    <row r="545" spans="7:8" x14ac:dyDescent="0.2">
      <c r="G545"/>
      <c r="H545"/>
    </row>
    <row r="546" spans="7:8" x14ac:dyDescent="0.2">
      <c r="G546"/>
      <c r="H546"/>
    </row>
    <row r="547" spans="7:8" x14ac:dyDescent="0.2">
      <c r="G547"/>
      <c r="H547"/>
    </row>
    <row r="548" spans="7:8" x14ac:dyDescent="0.2">
      <c r="G548"/>
      <c r="H548"/>
    </row>
    <row r="549" spans="7:8" x14ac:dyDescent="0.2">
      <c r="G549"/>
      <c r="H549"/>
    </row>
    <row r="550" spans="7:8" x14ac:dyDescent="0.2">
      <c r="G550"/>
      <c r="H550"/>
    </row>
    <row r="551" spans="7:8" x14ac:dyDescent="0.2">
      <c r="G551"/>
      <c r="H551"/>
    </row>
    <row r="552" spans="7:8" x14ac:dyDescent="0.2">
      <c r="G552"/>
      <c r="H552"/>
    </row>
    <row r="553" spans="7:8" x14ac:dyDescent="0.2">
      <c r="G553"/>
      <c r="H553"/>
    </row>
    <row r="554" spans="7:8" x14ac:dyDescent="0.2">
      <c r="G554"/>
      <c r="H554"/>
    </row>
    <row r="555" spans="7:8" x14ac:dyDescent="0.2">
      <c r="G555"/>
      <c r="H555"/>
    </row>
    <row r="556" spans="7:8" x14ac:dyDescent="0.2">
      <c r="G556"/>
      <c r="H556"/>
    </row>
    <row r="557" spans="7:8" x14ac:dyDescent="0.2">
      <c r="G557"/>
      <c r="H557"/>
    </row>
    <row r="558" spans="7:8" x14ac:dyDescent="0.2">
      <c r="G558"/>
      <c r="H558"/>
    </row>
    <row r="559" spans="7:8" x14ac:dyDescent="0.2">
      <c r="G559"/>
      <c r="H559"/>
    </row>
    <row r="560" spans="7:8" x14ac:dyDescent="0.2">
      <c r="G560"/>
      <c r="H560"/>
    </row>
    <row r="561" spans="7:8" x14ac:dyDescent="0.2">
      <c r="G561"/>
      <c r="H561"/>
    </row>
    <row r="562" spans="7:8" x14ac:dyDescent="0.2">
      <c r="G562"/>
      <c r="H562"/>
    </row>
    <row r="563" spans="7:8" x14ac:dyDescent="0.2">
      <c r="G563"/>
      <c r="H563"/>
    </row>
    <row r="564" spans="7:8" x14ac:dyDescent="0.2">
      <c r="G564"/>
      <c r="H564"/>
    </row>
    <row r="565" spans="7:8" x14ac:dyDescent="0.2">
      <c r="G565"/>
      <c r="H565"/>
    </row>
    <row r="566" spans="7:8" x14ac:dyDescent="0.2">
      <c r="G566"/>
      <c r="H566"/>
    </row>
    <row r="567" spans="7:8" x14ac:dyDescent="0.2">
      <c r="G567"/>
      <c r="H567"/>
    </row>
    <row r="568" spans="7:8" x14ac:dyDescent="0.2">
      <c r="G568"/>
      <c r="H568"/>
    </row>
    <row r="569" spans="7:8" x14ac:dyDescent="0.2">
      <c r="G569"/>
      <c r="H569"/>
    </row>
    <row r="570" spans="7:8" x14ac:dyDescent="0.2">
      <c r="G570"/>
      <c r="H570"/>
    </row>
    <row r="571" spans="7:8" x14ac:dyDescent="0.2">
      <c r="G571"/>
      <c r="H571"/>
    </row>
    <row r="572" spans="7:8" x14ac:dyDescent="0.2">
      <c r="G572"/>
      <c r="H572"/>
    </row>
    <row r="573" spans="7:8" x14ac:dyDescent="0.2">
      <c r="G573"/>
      <c r="H573"/>
    </row>
    <row r="574" spans="7:8" x14ac:dyDescent="0.2">
      <c r="G574"/>
      <c r="H574"/>
    </row>
    <row r="575" spans="7:8" x14ac:dyDescent="0.2">
      <c r="G575"/>
      <c r="H575"/>
    </row>
    <row r="576" spans="7:8" x14ac:dyDescent="0.2">
      <c r="G576"/>
      <c r="H576"/>
    </row>
    <row r="577" spans="7:8" x14ac:dyDescent="0.2">
      <c r="G577"/>
      <c r="H577"/>
    </row>
    <row r="578" spans="7:8" x14ac:dyDescent="0.2">
      <c r="G578"/>
      <c r="H578"/>
    </row>
    <row r="579" spans="7:8" x14ac:dyDescent="0.2">
      <c r="G579"/>
      <c r="H579"/>
    </row>
    <row r="580" spans="7:8" x14ac:dyDescent="0.2">
      <c r="G580"/>
      <c r="H580"/>
    </row>
    <row r="581" spans="7:8" x14ac:dyDescent="0.2">
      <c r="G581"/>
      <c r="H581"/>
    </row>
    <row r="582" spans="7:8" x14ac:dyDescent="0.2">
      <c r="G582"/>
      <c r="H582"/>
    </row>
    <row r="583" spans="7:8" x14ac:dyDescent="0.2">
      <c r="G583"/>
      <c r="H583"/>
    </row>
    <row r="584" spans="7:8" x14ac:dyDescent="0.2">
      <c r="G584"/>
      <c r="H584"/>
    </row>
    <row r="585" spans="7:8" x14ac:dyDescent="0.2">
      <c r="G585"/>
      <c r="H585"/>
    </row>
    <row r="586" spans="7:8" x14ac:dyDescent="0.2">
      <c r="G586"/>
      <c r="H586"/>
    </row>
    <row r="587" spans="7:8" x14ac:dyDescent="0.2">
      <c r="G587"/>
      <c r="H587"/>
    </row>
    <row r="588" spans="7:8" x14ac:dyDescent="0.2">
      <c r="G588"/>
      <c r="H588"/>
    </row>
    <row r="589" spans="7:8" x14ac:dyDescent="0.2">
      <c r="G589"/>
      <c r="H589"/>
    </row>
    <row r="590" spans="7:8" x14ac:dyDescent="0.2">
      <c r="G590"/>
      <c r="H590"/>
    </row>
    <row r="591" spans="7:8" x14ac:dyDescent="0.2">
      <c r="G591"/>
      <c r="H591"/>
    </row>
    <row r="592" spans="7:8" x14ac:dyDescent="0.2">
      <c r="G592"/>
      <c r="H592"/>
    </row>
    <row r="593" spans="7:8" x14ac:dyDescent="0.2">
      <c r="G593"/>
      <c r="H593"/>
    </row>
    <row r="594" spans="7:8" x14ac:dyDescent="0.2">
      <c r="G594"/>
      <c r="H594"/>
    </row>
    <row r="595" spans="7:8" x14ac:dyDescent="0.2">
      <c r="G595"/>
      <c r="H595"/>
    </row>
    <row r="596" spans="7:8" x14ac:dyDescent="0.2">
      <c r="G596"/>
      <c r="H596"/>
    </row>
    <row r="597" spans="7:8" x14ac:dyDescent="0.2">
      <c r="G597"/>
      <c r="H597"/>
    </row>
    <row r="598" spans="7:8" x14ac:dyDescent="0.2">
      <c r="G598"/>
      <c r="H598"/>
    </row>
    <row r="599" spans="7:8" x14ac:dyDescent="0.2">
      <c r="G599"/>
      <c r="H599"/>
    </row>
    <row r="600" spans="7:8" x14ac:dyDescent="0.2">
      <c r="G600"/>
      <c r="H600"/>
    </row>
    <row r="601" spans="7:8" x14ac:dyDescent="0.2">
      <c r="G601"/>
      <c r="H601"/>
    </row>
    <row r="602" spans="7:8" x14ac:dyDescent="0.2">
      <c r="G602"/>
      <c r="H602"/>
    </row>
    <row r="603" spans="7:8" x14ac:dyDescent="0.2">
      <c r="G603"/>
      <c r="H603"/>
    </row>
    <row r="604" spans="7:8" x14ac:dyDescent="0.2">
      <c r="G604"/>
      <c r="H604"/>
    </row>
    <row r="605" spans="7:8" x14ac:dyDescent="0.2">
      <c r="G605"/>
      <c r="H605"/>
    </row>
    <row r="606" spans="7:8" x14ac:dyDescent="0.2">
      <c r="G606"/>
      <c r="H606"/>
    </row>
    <row r="607" spans="7:8" x14ac:dyDescent="0.2">
      <c r="G607"/>
      <c r="H607"/>
    </row>
    <row r="608" spans="7:8" x14ac:dyDescent="0.2">
      <c r="G608"/>
      <c r="H608"/>
    </row>
    <row r="609" spans="7:8" x14ac:dyDescent="0.2">
      <c r="G609"/>
      <c r="H609"/>
    </row>
    <row r="610" spans="7:8" x14ac:dyDescent="0.2">
      <c r="G610"/>
      <c r="H610"/>
    </row>
    <row r="611" spans="7:8" x14ac:dyDescent="0.2">
      <c r="G611"/>
      <c r="H611"/>
    </row>
    <row r="612" spans="7:8" x14ac:dyDescent="0.2">
      <c r="G612"/>
      <c r="H612"/>
    </row>
    <row r="613" spans="7:8" x14ac:dyDescent="0.2">
      <c r="G613"/>
      <c r="H613"/>
    </row>
    <row r="614" spans="7:8" x14ac:dyDescent="0.2">
      <c r="G614"/>
      <c r="H614"/>
    </row>
    <row r="615" spans="7:8" x14ac:dyDescent="0.2">
      <c r="G615"/>
      <c r="H615"/>
    </row>
    <row r="616" spans="7:8" x14ac:dyDescent="0.2">
      <c r="G616"/>
      <c r="H616"/>
    </row>
    <row r="617" spans="7:8" x14ac:dyDescent="0.2">
      <c r="G617"/>
      <c r="H617"/>
    </row>
    <row r="618" spans="7:8" x14ac:dyDescent="0.2">
      <c r="G618"/>
      <c r="H618"/>
    </row>
    <row r="619" spans="7:8" x14ac:dyDescent="0.2">
      <c r="G619"/>
      <c r="H619"/>
    </row>
    <row r="620" spans="7:8" x14ac:dyDescent="0.2">
      <c r="G620"/>
      <c r="H620"/>
    </row>
    <row r="621" spans="7:8" x14ac:dyDescent="0.2">
      <c r="G621"/>
      <c r="H621"/>
    </row>
    <row r="622" spans="7:8" x14ac:dyDescent="0.2">
      <c r="G622"/>
      <c r="H622"/>
    </row>
    <row r="623" spans="7:8" x14ac:dyDescent="0.2">
      <c r="G623"/>
      <c r="H623"/>
    </row>
    <row r="624" spans="7:8" x14ac:dyDescent="0.2">
      <c r="G624"/>
      <c r="H624"/>
    </row>
    <row r="625" spans="7:8" x14ac:dyDescent="0.2">
      <c r="G625"/>
      <c r="H625"/>
    </row>
    <row r="626" spans="7:8" x14ac:dyDescent="0.2">
      <c r="G626"/>
      <c r="H626"/>
    </row>
    <row r="627" spans="7:8" x14ac:dyDescent="0.2">
      <c r="G627"/>
      <c r="H627"/>
    </row>
    <row r="628" spans="7:8" x14ac:dyDescent="0.2">
      <c r="G628"/>
      <c r="H628"/>
    </row>
    <row r="629" spans="7:8" x14ac:dyDescent="0.2">
      <c r="G629"/>
      <c r="H629"/>
    </row>
    <row r="630" spans="7:8" x14ac:dyDescent="0.2">
      <c r="G630"/>
      <c r="H630"/>
    </row>
    <row r="631" spans="7:8" x14ac:dyDescent="0.2">
      <c r="G631"/>
      <c r="H631"/>
    </row>
    <row r="632" spans="7:8" x14ac:dyDescent="0.2">
      <c r="G632"/>
      <c r="H632"/>
    </row>
    <row r="633" spans="7:8" x14ac:dyDescent="0.2">
      <c r="G633"/>
      <c r="H633"/>
    </row>
    <row r="634" spans="7:8" x14ac:dyDescent="0.2">
      <c r="G634"/>
      <c r="H634"/>
    </row>
    <row r="635" spans="7:8" x14ac:dyDescent="0.2">
      <c r="G635"/>
      <c r="H635"/>
    </row>
    <row r="636" spans="7:8" x14ac:dyDescent="0.2">
      <c r="G636"/>
      <c r="H636"/>
    </row>
    <row r="637" spans="7:8" x14ac:dyDescent="0.2">
      <c r="G637"/>
      <c r="H637"/>
    </row>
    <row r="638" spans="7:8" x14ac:dyDescent="0.2">
      <c r="G638"/>
      <c r="H638"/>
    </row>
    <row r="639" spans="7:8" x14ac:dyDescent="0.2">
      <c r="G639"/>
      <c r="H639"/>
    </row>
    <row r="640" spans="7:8" x14ac:dyDescent="0.2">
      <c r="G640"/>
      <c r="H640"/>
    </row>
    <row r="641" spans="7:8" x14ac:dyDescent="0.2">
      <c r="G641"/>
      <c r="H641"/>
    </row>
    <row r="642" spans="7:8" x14ac:dyDescent="0.2">
      <c r="G642"/>
      <c r="H642"/>
    </row>
    <row r="643" spans="7:8" x14ac:dyDescent="0.2">
      <c r="G643"/>
      <c r="H643"/>
    </row>
    <row r="644" spans="7:8" x14ac:dyDescent="0.2">
      <c r="G644"/>
      <c r="H644"/>
    </row>
    <row r="645" spans="7:8" x14ac:dyDescent="0.2">
      <c r="G645"/>
      <c r="H645"/>
    </row>
    <row r="646" spans="7:8" x14ac:dyDescent="0.2">
      <c r="G646"/>
      <c r="H646"/>
    </row>
    <row r="647" spans="7:8" x14ac:dyDescent="0.2">
      <c r="G647"/>
      <c r="H647"/>
    </row>
    <row r="648" spans="7:8" x14ac:dyDescent="0.2">
      <c r="G648"/>
      <c r="H648"/>
    </row>
    <row r="649" spans="7:8" x14ac:dyDescent="0.2">
      <c r="G649"/>
      <c r="H649"/>
    </row>
    <row r="650" spans="7:8" x14ac:dyDescent="0.2">
      <c r="G650"/>
      <c r="H650"/>
    </row>
    <row r="651" spans="7:8" x14ac:dyDescent="0.2">
      <c r="G651"/>
      <c r="H651"/>
    </row>
    <row r="652" spans="7:8" x14ac:dyDescent="0.2">
      <c r="G652"/>
      <c r="H652"/>
    </row>
    <row r="653" spans="7:8" x14ac:dyDescent="0.2">
      <c r="G653"/>
      <c r="H653"/>
    </row>
    <row r="654" spans="7:8" x14ac:dyDescent="0.2">
      <c r="G654"/>
      <c r="H654"/>
    </row>
    <row r="655" spans="7:8" x14ac:dyDescent="0.2">
      <c r="G655"/>
      <c r="H655"/>
    </row>
    <row r="656" spans="7:8" x14ac:dyDescent="0.2">
      <c r="G656"/>
      <c r="H656"/>
    </row>
    <row r="657" spans="7:8" x14ac:dyDescent="0.2">
      <c r="G657"/>
      <c r="H657"/>
    </row>
    <row r="658" spans="7:8" x14ac:dyDescent="0.2">
      <c r="G658"/>
      <c r="H658"/>
    </row>
    <row r="659" spans="7:8" x14ac:dyDescent="0.2">
      <c r="G659"/>
      <c r="H659"/>
    </row>
    <row r="660" spans="7:8" x14ac:dyDescent="0.2">
      <c r="G660"/>
      <c r="H660"/>
    </row>
    <row r="661" spans="7:8" x14ac:dyDescent="0.2">
      <c r="G661"/>
      <c r="H661"/>
    </row>
    <row r="662" spans="7:8" x14ac:dyDescent="0.2">
      <c r="G662"/>
      <c r="H662"/>
    </row>
    <row r="663" spans="7:8" x14ac:dyDescent="0.2">
      <c r="G663"/>
      <c r="H663"/>
    </row>
    <row r="664" spans="7:8" x14ac:dyDescent="0.2">
      <c r="G664"/>
      <c r="H664"/>
    </row>
    <row r="665" spans="7:8" x14ac:dyDescent="0.2">
      <c r="G665"/>
      <c r="H665"/>
    </row>
    <row r="666" spans="7:8" x14ac:dyDescent="0.2">
      <c r="G666"/>
      <c r="H666"/>
    </row>
    <row r="667" spans="7:8" x14ac:dyDescent="0.2">
      <c r="G667"/>
      <c r="H667"/>
    </row>
    <row r="668" spans="7:8" x14ac:dyDescent="0.2">
      <c r="G668"/>
      <c r="H668"/>
    </row>
    <row r="669" spans="7:8" x14ac:dyDescent="0.2">
      <c r="G669"/>
      <c r="H669"/>
    </row>
    <row r="670" spans="7:8" x14ac:dyDescent="0.2">
      <c r="G670"/>
      <c r="H670"/>
    </row>
    <row r="671" spans="7:8" x14ac:dyDescent="0.2">
      <c r="G671"/>
      <c r="H671"/>
    </row>
    <row r="672" spans="7:8" x14ac:dyDescent="0.2">
      <c r="G672"/>
      <c r="H672"/>
    </row>
    <row r="673" spans="7:8" x14ac:dyDescent="0.2">
      <c r="G673"/>
      <c r="H673"/>
    </row>
    <row r="674" spans="7:8" x14ac:dyDescent="0.2">
      <c r="G674"/>
      <c r="H674"/>
    </row>
    <row r="675" spans="7:8" x14ac:dyDescent="0.2">
      <c r="G675"/>
      <c r="H675"/>
    </row>
    <row r="676" spans="7:8" x14ac:dyDescent="0.2">
      <c r="G676"/>
      <c r="H676"/>
    </row>
    <row r="677" spans="7:8" x14ac:dyDescent="0.2">
      <c r="G677"/>
      <c r="H677"/>
    </row>
    <row r="678" spans="7:8" x14ac:dyDescent="0.2">
      <c r="G678"/>
      <c r="H678"/>
    </row>
    <row r="679" spans="7:8" x14ac:dyDescent="0.2">
      <c r="G679"/>
      <c r="H679"/>
    </row>
    <row r="680" spans="7:8" x14ac:dyDescent="0.2">
      <c r="G680"/>
      <c r="H680"/>
    </row>
    <row r="681" spans="7:8" x14ac:dyDescent="0.2">
      <c r="G681"/>
      <c r="H681"/>
    </row>
    <row r="682" spans="7:8" x14ac:dyDescent="0.2">
      <c r="G682"/>
      <c r="H682"/>
    </row>
    <row r="683" spans="7:8" x14ac:dyDescent="0.2">
      <c r="G683"/>
      <c r="H683"/>
    </row>
    <row r="684" spans="7:8" x14ac:dyDescent="0.2">
      <c r="G684"/>
      <c r="H684"/>
    </row>
    <row r="685" spans="7:8" x14ac:dyDescent="0.2">
      <c r="G685"/>
      <c r="H685"/>
    </row>
    <row r="686" spans="7:8" x14ac:dyDescent="0.2">
      <c r="G686"/>
      <c r="H686"/>
    </row>
    <row r="687" spans="7:8" x14ac:dyDescent="0.2">
      <c r="G687"/>
      <c r="H687"/>
    </row>
    <row r="688" spans="7:8" x14ac:dyDescent="0.2">
      <c r="G688"/>
      <c r="H688"/>
    </row>
    <row r="689" spans="7:8" x14ac:dyDescent="0.2">
      <c r="G689"/>
      <c r="H689"/>
    </row>
    <row r="690" spans="7:8" x14ac:dyDescent="0.2">
      <c r="G690"/>
      <c r="H690"/>
    </row>
    <row r="691" spans="7:8" x14ac:dyDescent="0.2">
      <c r="G691"/>
      <c r="H691"/>
    </row>
    <row r="692" spans="7:8" x14ac:dyDescent="0.2">
      <c r="G692"/>
      <c r="H692"/>
    </row>
    <row r="693" spans="7:8" x14ac:dyDescent="0.2">
      <c r="G693"/>
      <c r="H693"/>
    </row>
    <row r="694" spans="7:8" x14ac:dyDescent="0.2">
      <c r="G694"/>
      <c r="H694"/>
    </row>
    <row r="695" spans="7:8" x14ac:dyDescent="0.2">
      <c r="G695"/>
      <c r="H695"/>
    </row>
    <row r="696" spans="7:8" x14ac:dyDescent="0.2">
      <c r="G696"/>
      <c r="H696"/>
    </row>
    <row r="697" spans="7:8" x14ac:dyDescent="0.2">
      <c r="G697"/>
      <c r="H697"/>
    </row>
    <row r="698" spans="7:8" x14ac:dyDescent="0.2">
      <c r="G698"/>
      <c r="H698"/>
    </row>
    <row r="699" spans="7:8" x14ac:dyDescent="0.2">
      <c r="G699"/>
      <c r="H699"/>
    </row>
    <row r="700" spans="7:8" x14ac:dyDescent="0.2">
      <c r="G700"/>
      <c r="H700"/>
    </row>
    <row r="701" spans="7:8" x14ac:dyDescent="0.2">
      <c r="G701"/>
      <c r="H701"/>
    </row>
    <row r="702" spans="7:8" x14ac:dyDescent="0.2">
      <c r="G702"/>
      <c r="H702"/>
    </row>
    <row r="703" spans="7:8" x14ac:dyDescent="0.2">
      <c r="G703"/>
      <c r="H703"/>
    </row>
    <row r="704" spans="7:8" x14ac:dyDescent="0.2">
      <c r="G704"/>
      <c r="H704"/>
    </row>
    <row r="705" spans="7:8" x14ac:dyDescent="0.2">
      <c r="G705"/>
      <c r="H705"/>
    </row>
    <row r="706" spans="7:8" x14ac:dyDescent="0.2">
      <c r="G706"/>
      <c r="H706"/>
    </row>
    <row r="707" spans="7:8" x14ac:dyDescent="0.2">
      <c r="G707"/>
      <c r="H707"/>
    </row>
    <row r="708" spans="7:8" x14ac:dyDescent="0.2">
      <c r="G708"/>
      <c r="H708"/>
    </row>
    <row r="709" spans="7:8" x14ac:dyDescent="0.2">
      <c r="G709"/>
      <c r="H709"/>
    </row>
    <row r="710" spans="7:8" x14ac:dyDescent="0.2">
      <c r="G710"/>
      <c r="H710"/>
    </row>
    <row r="711" spans="7:8" x14ac:dyDescent="0.2">
      <c r="G711"/>
      <c r="H711"/>
    </row>
    <row r="712" spans="7:8" x14ac:dyDescent="0.2">
      <c r="G712"/>
      <c r="H712"/>
    </row>
    <row r="713" spans="7:8" x14ac:dyDescent="0.2">
      <c r="G713"/>
      <c r="H713"/>
    </row>
    <row r="714" spans="7:8" x14ac:dyDescent="0.2">
      <c r="G714"/>
      <c r="H714"/>
    </row>
    <row r="715" spans="7:8" x14ac:dyDescent="0.2">
      <c r="G715"/>
      <c r="H715"/>
    </row>
    <row r="716" spans="7:8" x14ac:dyDescent="0.2">
      <c r="G716"/>
      <c r="H716"/>
    </row>
    <row r="717" spans="7:8" x14ac:dyDescent="0.2">
      <c r="G717"/>
      <c r="H717"/>
    </row>
    <row r="718" spans="7:8" x14ac:dyDescent="0.2">
      <c r="G718"/>
      <c r="H718"/>
    </row>
    <row r="719" spans="7:8" x14ac:dyDescent="0.2">
      <c r="G719"/>
      <c r="H719"/>
    </row>
    <row r="720" spans="7:8" x14ac:dyDescent="0.2">
      <c r="G720"/>
      <c r="H720"/>
    </row>
    <row r="721" spans="7:8" x14ac:dyDescent="0.2">
      <c r="G721"/>
      <c r="H721"/>
    </row>
    <row r="722" spans="7:8" x14ac:dyDescent="0.2">
      <c r="G722"/>
      <c r="H722"/>
    </row>
    <row r="723" spans="7:8" x14ac:dyDescent="0.2">
      <c r="G723"/>
      <c r="H723"/>
    </row>
    <row r="724" spans="7:8" x14ac:dyDescent="0.2">
      <c r="G724"/>
      <c r="H724"/>
    </row>
    <row r="725" spans="7:8" x14ac:dyDescent="0.2">
      <c r="G725"/>
      <c r="H725"/>
    </row>
    <row r="726" spans="7:8" x14ac:dyDescent="0.2">
      <c r="G726"/>
      <c r="H726"/>
    </row>
    <row r="727" spans="7:8" x14ac:dyDescent="0.2">
      <c r="G727"/>
      <c r="H727"/>
    </row>
    <row r="728" spans="7:8" x14ac:dyDescent="0.2">
      <c r="G728"/>
      <c r="H728"/>
    </row>
    <row r="729" spans="7:8" x14ac:dyDescent="0.2">
      <c r="G729"/>
      <c r="H729"/>
    </row>
    <row r="730" spans="7:8" x14ac:dyDescent="0.2">
      <c r="G730"/>
      <c r="H730"/>
    </row>
    <row r="731" spans="7:8" x14ac:dyDescent="0.2">
      <c r="G731"/>
      <c r="H731"/>
    </row>
    <row r="732" spans="7:8" x14ac:dyDescent="0.2">
      <c r="G732"/>
      <c r="H732"/>
    </row>
    <row r="733" spans="7:8" x14ac:dyDescent="0.2">
      <c r="G733"/>
      <c r="H733"/>
    </row>
    <row r="734" spans="7:8" x14ac:dyDescent="0.2">
      <c r="G734"/>
      <c r="H734"/>
    </row>
    <row r="735" spans="7:8" x14ac:dyDescent="0.2">
      <c r="G735"/>
      <c r="H735"/>
    </row>
    <row r="736" spans="7:8" x14ac:dyDescent="0.2">
      <c r="G736"/>
      <c r="H736"/>
    </row>
    <row r="737" spans="7:8" x14ac:dyDescent="0.2">
      <c r="G737"/>
      <c r="H737"/>
    </row>
    <row r="738" spans="7:8" x14ac:dyDescent="0.2">
      <c r="G738"/>
      <c r="H738"/>
    </row>
    <row r="739" spans="7:8" x14ac:dyDescent="0.2">
      <c r="G739"/>
      <c r="H739"/>
    </row>
    <row r="740" spans="7:8" x14ac:dyDescent="0.2">
      <c r="G740"/>
      <c r="H740"/>
    </row>
    <row r="741" spans="7:8" x14ac:dyDescent="0.2">
      <c r="G741"/>
      <c r="H741"/>
    </row>
    <row r="742" spans="7:8" x14ac:dyDescent="0.2">
      <c r="G742"/>
      <c r="H742"/>
    </row>
    <row r="743" spans="7:8" x14ac:dyDescent="0.2">
      <c r="G743"/>
      <c r="H743"/>
    </row>
    <row r="744" spans="7:8" x14ac:dyDescent="0.2">
      <c r="G744"/>
      <c r="H744"/>
    </row>
    <row r="745" spans="7:8" x14ac:dyDescent="0.2">
      <c r="G745"/>
      <c r="H745"/>
    </row>
    <row r="746" spans="7:8" x14ac:dyDescent="0.2">
      <c r="G746"/>
      <c r="H746"/>
    </row>
    <row r="747" spans="7:8" x14ac:dyDescent="0.2">
      <c r="G747"/>
      <c r="H747"/>
    </row>
    <row r="748" spans="7:8" x14ac:dyDescent="0.2">
      <c r="G748"/>
      <c r="H748"/>
    </row>
    <row r="749" spans="7:8" x14ac:dyDescent="0.2">
      <c r="G749"/>
      <c r="H749"/>
    </row>
    <row r="750" spans="7:8" x14ac:dyDescent="0.2">
      <c r="G750"/>
      <c r="H750"/>
    </row>
    <row r="751" spans="7:8" x14ac:dyDescent="0.2">
      <c r="G751"/>
      <c r="H751"/>
    </row>
    <row r="752" spans="7:8" x14ac:dyDescent="0.2">
      <c r="G752"/>
      <c r="H752"/>
    </row>
    <row r="753" spans="7:8" x14ac:dyDescent="0.2">
      <c r="G753"/>
      <c r="H753"/>
    </row>
    <row r="754" spans="7:8" x14ac:dyDescent="0.2">
      <c r="G754"/>
      <c r="H754"/>
    </row>
    <row r="755" spans="7:8" x14ac:dyDescent="0.2">
      <c r="G755"/>
      <c r="H755"/>
    </row>
    <row r="756" spans="7:8" x14ac:dyDescent="0.2">
      <c r="G756"/>
      <c r="H756"/>
    </row>
    <row r="757" spans="7:8" x14ac:dyDescent="0.2">
      <c r="G757"/>
      <c r="H757"/>
    </row>
    <row r="758" spans="7:8" x14ac:dyDescent="0.2">
      <c r="G758"/>
      <c r="H758"/>
    </row>
    <row r="759" spans="7:8" x14ac:dyDescent="0.2">
      <c r="G759"/>
      <c r="H759"/>
    </row>
    <row r="760" spans="7:8" x14ac:dyDescent="0.2">
      <c r="G760"/>
      <c r="H760"/>
    </row>
    <row r="761" spans="7:8" x14ac:dyDescent="0.2">
      <c r="G761"/>
      <c r="H761"/>
    </row>
    <row r="762" spans="7:8" x14ac:dyDescent="0.2">
      <c r="G762"/>
      <c r="H762"/>
    </row>
    <row r="763" spans="7:8" x14ac:dyDescent="0.2">
      <c r="G763"/>
      <c r="H763"/>
    </row>
    <row r="764" spans="7:8" x14ac:dyDescent="0.2">
      <c r="G764"/>
      <c r="H764"/>
    </row>
    <row r="765" spans="7:8" x14ac:dyDescent="0.2">
      <c r="G765"/>
      <c r="H765"/>
    </row>
    <row r="766" spans="7:8" x14ac:dyDescent="0.2">
      <c r="G766"/>
      <c r="H766"/>
    </row>
    <row r="767" spans="7:8" x14ac:dyDescent="0.2">
      <c r="G767"/>
      <c r="H767"/>
    </row>
    <row r="768" spans="7:8" x14ac:dyDescent="0.2">
      <c r="G768"/>
      <c r="H768"/>
    </row>
    <row r="769" spans="7:8" x14ac:dyDescent="0.2">
      <c r="G769"/>
      <c r="H769"/>
    </row>
    <row r="770" spans="7:8" x14ac:dyDescent="0.2">
      <c r="G770"/>
      <c r="H770"/>
    </row>
    <row r="771" spans="7:8" x14ac:dyDescent="0.2">
      <c r="G771"/>
      <c r="H771"/>
    </row>
    <row r="772" spans="7:8" x14ac:dyDescent="0.2">
      <c r="G772"/>
      <c r="H772"/>
    </row>
    <row r="773" spans="7:8" x14ac:dyDescent="0.2">
      <c r="G773"/>
      <c r="H773"/>
    </row>
    <row r="774" spans="7:8" x14ac:dyDescent="0.2">
      <c r="G774"/>
      <c r="H774"/>
    </row>
    <row r="775" spans="7:8" x14ac:dyDescent="0.2">
      <c r="G775"/>
      <c r="H775"/>
    </row>
    <row r="776" spans="7:8" x14ac:dyDescent="0.2">
      <c r="G776"/>
      <c r="H776"/>
    </row>
    <row r="777" spans="7:8" x14ac:dyDescent="0.2">
      <c r="G777"/>
      <c r="H777"/>
    </row>
    <row r="778" spans="7:8" x14ac:dyDescent="0.2">
      <c r="G778"/>
      <c r="H778"/>
    </row>
    <row r="779" spans="7:8" x14ac:dyDescent="0.2">
      <c r="G779"/>
      <c r="H779"/>
    </row>
  </sheetData>
  <sheetProtection algorithmName="SHA-512" hashValue="VWkYt6us2De5PZRI8SIFVBY//C0EesejAfiH/tOwiwv0CBgREn6t9yG75MEhH5NpLaremwaM7BpCf6hjfcCb9g==" saltValue="DKzDxTzGld0akYCFHB2aag==" spinCount="100000" sheet="1" objects="1" scenarios="1"/>
  <mergeCells count="108">
    <mergeCell ref="D4:H4"/>
    <mergeCell ref="D12:H12"/>
    <mergeCell ref="D83:F83"/>
    <mergeCell ref="A3:C3"/>
    <mergeCell ref="D3:H3"/>
    <mergeCell ref="A14:C14"/>
    <mergeCell ref="D14:H14"/>
    <mergeCell ref="A16:H16"/>
    <mergeCell ref="A13:C13"/>
    <mergeCell ref="D13:H13"/>
    <mergeCell ref="A11:C11"/>
    <mergeCell ref="D11:H11"/>
    <mergeCell ref="A5:C5"/>
    <mergeCell ref="D5:H5"/>
    <mergeCell ref="A6:C6"/>
    <mergeCell ref="D6:H6"/>
    <mergeCell ref="A7:C7"/>
    <mergeCell ref="D7:H7"/>
    <mergeCell ref="A8:C8"/>
    <mergeCell ref="B39:C39"/>
    <mergeCell ref="B40:C40"/>
    <mergeCell ref="B41:C41"/>
    <mergeCell ref="D37:E37"/>
    <mergeCell ref="A25:F25"/>
    <mergeCell ref="A2:H2"/>
    <mergeCell ref="B56:C56"/>
    <mergeCell ref="B57:C57"/>
    <mergeCell ref="B63:C63"/>
    <mergeCell ref="D63:E63"/>
    <mergeCell ref="B62:C62"/>
    <mergeCell ref="D60:E60"/>
    <mergeCell ref="A26:H26"/>
    <mergeCell ref="C27:H27"/>
    <mergeCell ref="C28:H28"/>
    <mergeCell ref="B35:C35"/>
    <mergeCell ref="D35:E35"/>
    <mergeCell ref="C33:H33"/>
    <mergeCell ref="C32:H32"/>
    <mergeCell ref="B48:C48"/>
    <mergeCell ref="D44:E44"/>
    <mergeCell ref="C17:E17"/>
    <mergeCell ref="A42:G42"/>
    <mergeCell ref="A49:G49"/>
    <mergeCell ref="A58:G58"/>
    <mergeCell ref="F17:H17"/>
    <mergeCell ref="D45:E45"/>
    <mergeCell ref="D46:E46"/>
    <mergeCell ref="D47:E47"/>
    <mergeCell ref="D8:H8"/>
    <mergeCell ref="A9:C9"/>
    <mergeCell ref="D9:H9"/>
    <mergeCell ref="A10:C10"/>
    <mergeCell ref="D10:H10"/>
    <mergeCell ref="B55:C55"/>
    <mergeCell ref="A34:D34"/>
    <mergeCell ref="E34:H34"/>
    <mergeCell ref="D38:E38"/>
    <mergeCell ref="B45:C45"/>
    <mergeCell ref="B46:C46"/>
    <mergeCell ref="B47:C47"/>
    <mergeCell ref="D39:E39"/>
    <mergeCell ref="D40:E40"/>
    <mergeCell ref="D41:E41"/>
    <mergeCell ref="B64:C64"/>
    <mergeCell ref="A17:B18"/>
    <mergeCell ref="A59:H59"/>
    <mergeCell ref="D56:E56"/>
    <mergeCell ref="D57:E57"/>
    <mergeCell ref="A23:B23"/>
    <mergeCell ref="A24:B24"/>
    <mergeCell ref="C29:H29"/>
    <mergeCell ref="C30:H30"/>
    <mergeCell ref="C31:H31"/>
    <mergeCell ref="A22:B22"/>
    <mergeCell ref="D55:E55"/>
    <mergeCell ref="A52:H52"/>
    <mergeCell ref="A50:D50"/>
    <mergeCell ref="E50:H50"/>
    <mergeCell ref="D51:E51"/>
    <mergeCell ref="B51:C51"/>
    <mergeCell ref="D53:E53"/>
    <mergeCell ref="D48:E48"/>
    <mergeCell ref="B44:C44"/>
    <mergeCell ref="A36:H36"/>
    <mergeCell ref="D84:F84"/>
    <mergeCell ref="B84:C84"/>
    <mergeCell ref="A80:H80"/>
    <mergeCell ref="B81:C81"/>
    <mergeCell ref="B82:C82"/>
    <mergeCell ref="B83:C83"/>
    <mergeCell ref="D81:F81"/>
    <mergeCell ref="D82:F82"/>
    <mergeCell ref="A15:C15"/>
    <mergeCell ref="D15:H15"/>
    <mergeCell ref="D54:E54"/>
    <mergeCell ref="B53:C53"/>
    <mergeCell ref="B54:C54"/>
    <mergeCell ref="A66:G66"/>
    <mergeCell ref="D62:E62"/>
    <mergeCell ref="B60:C60"/>
    <mergeCell ref="B61:C61"/>
    <mergeCell ref="D61:E61"/>
    <mergeCell ref="A65:G65"/>
    <mergeCell ref="D64:E64"/>
    <mergeCell ref="A67:G67"/>
    <mergeCell ref="A43:H43"/>
    <mergeCell ref="B37:C37"/>
    <mergeCell ref="B38:C38"/>
  </mergeCells>
  <phoneticPr fontId="1" type="noConversion"/>
  <printOptions horizontalCentered="1"/>
  <pageMargins left="0.70621468926553677" right="0.70866141732283472" top="0.74803149606299213" bottom="0.74803149606299213" header="0.31496062992125984" footer="0.31496062992125984"/>
  <pageSetup paperSize="9" fitToHeight="4" orientation="portrait" r:id="rId1"/>
  <headerFooter>
    <oddHeader>&amp;L&amp;"Arial,Gras"&amp;11CENTRE DE JOUR&amp;C&amp;"Arial,Gras"&amp;12OLMIS&amp;R&amp;"Arial,Gras"&amp;P</oddHeader>
    <oddFooter>&amp;L   &amp;C&amp;9Version 3.0&amp;R&amp;9&amp;D</oddFooter>
  </headerFooter>
  <rowBreaks count="3" manualBreakCount="3">
    <brk id="25" max="7" man="1"/>
    <brk id="33" max="7" man="1"/>
    <brk id="4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17"/>
  <sheetViews>
    <sheetView view="pageLayout" topLeftCell="A13" zoomScaleNormal="100" zoomScaleSheetLayoutView="90" workbookViewId="0">
      <selection activeCell="E4" sqref="E4"/>
    </sheetView>
  </sheetViews>
  <sheetFormatPr baseColWidth="10" defaultColWidth="11.42578125" defaultRowHeight="12.75" x14ac:dyDescent="0.2"/>
  <cols>
    <col min="1" max="2" width="11.28515625" customWidth="1"/>
    <col min="3" max="3" width="25.85546875" customWidth="1"/>
    <col min="4" max="4" width="21.7109375" customWidth="1"/>
    <col min="5" max="5" width="17" customWidth="1"/>
    <col min="6" max="6" width="0.7109375" hidden="1" customWidth="1"/>
    <col min="7" max="8" width="11.42578125" hidden="1" customWidth="1"/>
  </cols>
  <sheetData>
    <row r="1" spans="1:8" ht="41.25" customHeight="1" x14ac:dyDescent="0.2">
      <c r="A1" s="157" t="s">
        <v>101</v>
      </c>
      <c r="B1" s="158"/>
      <c r="C1" s="158"/>
      <c r="D1" s="159"/>
      <c r="E1" s="160"/>
    </row>
    <row r="2" spans="1:8" ht="21.75" customHeight="1" x14ac:dyDescent="0.2">
      <c r="A2" s="109" t="s">
        <v>102</v>
      </c>
      <c r="B2" s="85"/>
      <c r="C2" s="161">
        <f>'OLMIS Centre de jour '!D5</f>
        <v>0</v>
      </c>
      <c r="D2" s="161"/>
      <c r="E2" s="162"/>
      <c r="F2" s="11"/>
      <c r="G2" s="11"/>
      <c r="H2" s="11"/>
    </row>
    <row r="3" spans="1:8" ht="26.25" customHeight="1" x14ac:dyDescent="0.2">
      <c r="A3" s="165" t="s">
        <v>28</v>
      </c>
      <c r="B3" s="165"/>
      <c r="C3" s="165"/>
      <c r="D3" s="6"/>
      <c r="E3" s="7">
        <f>'OLMIS Centre de jour '!H25:H25</f>
        <v>0</v>
      </c>
    </row>
    <row r="4" spans="1:8" ht="44.25" customHeight="1" x14ac:dyDescent="0.2">
      <c r="A4" s="163" t="s">
        <v>96</v>
      </c>
      <c r="B4" s="163"/>
      <c r="C4" s="163"/>
      <c r="D4" s="164"/>
      <c r="E4" s="7">
        <f>'OLMIS Centre de jour '!H67</f>
        <v>0</v>
      </c>
    </row>
    <row r="5" spans="1:8" ht="69" customHeight="1" x14ac:dyDescent="0.2">
      <c r="A5" s="10" t="s">
        <v>103</v>
      </c>
      <c r="B5" s="10"/>
      <c r="C5" s="10"/>
      <c r="D5" s="12" t="s">
        <v>104</v>
      </c>
      <c r="E5" s="12" t="s">
        <v>105</v>
      </c>
    </row>
    <row r="6" spans="1:8" ht="16.5" customHeight="1" x14ac:dyDescent="0.2">
      <c r="A6" s="3"/>
      <c r="B6" s="3"/>
      <c r="C6" s="3"/>
      <c r="D6" s="4"/>
      <c r="E6" s="4"/>
    </row>
    <row r="7" spans="1:8" ht="15" x14ac:dyDescent="0.2">
      <c r="A7" s="156" t="s">
        <v>106</v>
      </c>
      <c r="B7" s="156"/>
      <c r="C7" s="156"/>
      <c r="D7" s="9">
        <f>'OLMIS Centre de jour '!H42</f>
        <v>0</v>
      </c>
      <c r="E7" s="8">
        <f>D7*E3/1000</f>
        <v>0</v>
      </c>
    </row>
    <row r="8" spans="1:8" ht="15" x14ac:dyDescent="0.2">
      <c r="A8" s="3"/>
      <c r="B8" s="3"/>
      <c r="C8" s="3"/>
      <c r="D8" s="9"/>
      <c r="E8" s="8"/>
    </row>
    <row r="9" spans="1:8" ht="15" x14ac:dyDescent="0.2">
      <c r="A9" s="156" t="s">
        <v>107</v>
      </c>
      <c r="B9" s="156"/>
      <c r="C9" s="156"/>
      <c r="D9" s="9">
        <f>'OLMIS Centre de jour '!H49</f>
        <v>0</v>
      </c>
      <c r="E9" s="8">
        <f>D9*E3/1000</f>
        <v>0</v>
      </c>
    </row>
    <row r="10" spans="1:8" ht="15" x14ac:dyDescent="0.2">
      <c r="A10" s="3"/>
      <c r="B10" s="5"/>
      <c r="C10" s="3"/>
      <c r="D10" s="9"/>
      <c r="E10" s="8"/>
    </row>
    <row r="11" spans="1:8" ht="15" x14ac:dyDescent="0.2">
      <c r="A11" s="156" t="s">
        <v>108</v>
      </c>
      <c r="B11" s="156"/>
      <c r="C11" s="156"/>
      <c r="D11" s="9">
        <f>'OLMIS Centre de jour '!H58</f>
        <v>0</v>
      </c>
      <c r="E11" s="8">
        <f>D11*E3/1000</f>
        <v>0</v>
      </c>
    </row>
    <row r="12" spans="1:8" ht="15" x14ac:dyDescent="0.2">
      <c r="A12" s="3"/>
      <c r="B12" s="3"/>
      <c r="C12" s="3"/>
      <c r="D12" s="9"/>
      <c r="E12" s="8"/>
    </row>
    <row r="13" spans="1:8" ht="15" x14ac:dyDescent="0.2">
      <c r="A13" s="156" t="s">
        <v>109</v>
      </c>
      <c r="B13" s="156"/>
      <c r="C13" s="156"/>
      <c r="D13" s="9">
        <f>'OLMIS Centre de jour '!H65</f>
        <v>0</v>
      </c>
      <c r="E13" s="8">
        <f>D13*E3/1000</f>
        <v>0</v>
      </c>
    </row>
    <row r="14" spans="1:8" ht="15" x14ac:dyDescent="0.2">
      <c r="A14" s="3"/>
      <c r="B14" s="3"/>
      <c r="C14" s="3"/>
      <c r="D14" s="9"/>
      <c r="E14" s="8"/>
    </row>
    <row r="15" spans="1:8" ht="31.5" customHeight="1" x14ac:dyDescent="0.2">
      <c r="A15" s="155" t="s">
        <v>110</v>
      </c>
      <c r="B15" s="155"/>
      <c r="C15" s="155"/>
      <c r="D15" s="9">
        <f>D7+D9+D11+D13</f>
        <v>0</v>
      </c>
      <c r="E15" s="8"/>
    </row>
    <row r="16" spans="1:8" ht="15" x14ac:dyDescent="0.2">
      <c r="A16" s="3"/>
      <c r="B16" s="3"/>
      <c r="C16" s="3"/>
      <c r="D16" s="3"/>
      <c r="E16" s="8"/>
    </row>
    <row r="17" spans="1:5" ht="30" customHeight="1" x14ac:dyDescent="0.2">
      <c r="A17" s="155" t="s">
        <v>111</v>
      </c>
      <c r="B17" s="155"/>
      <c r="C17" s="155"/>
      <c r="E17" s="8">
        <f>E7+E9+E11+E13</f>
        <v>0</v>
      </c>
    </row>
  </sheetData>
  <sheetProtection algorithmName="SHA-512" hashValue="FmXQc+OyuuJ6k/7ZZO610ujWeH+yeU6LehQtLiXj6N/iGwXF5tnVlepZe5u9DjUYdIqmTLu8QBUhVQRw8IYyiA==" saltValue="Tru/9Xc1CtIg7dk6sYFYLg==" spinCount="100000" sheet="1" objects="1" scenarios="1"/>
  <mergeCells count="11">
    <mergeCell ref="A15:C15"/>
    <mergeCell ref="A17:C17"/>
    <mergeCell ref="A9:C9"/>
    <mergeCell ref="A1:E1"/>
    <mergeCell ref="A2:B2"/>
    <mergeCell ref="C2:E2"/>
    <mergeCell ref="A4:D4"/>
    <mergeCell ref="A3:C3"/>
    <mergeCell ref="A7:C7"/>
    <mergeCell ref="A13:C13"/>
    <mergeCell ref="A11:C11"/>
  </mergeCells>
  <pageMargins left="0.84375" right="0.7" top="0.78740157499999996" bottom="0.78740157499999996" header="0.3" footer="0.3"/>
  <pageSetup paperSize="9" orientation="portrait" verticalDpi="0" r:id="rId1"/>
  <headerFooter>
    <oddHeader>&amp;L&amp;"Arial,Gras"&amp;12CENTRE DE JOUR&amp;C&amp;"Arial,Gras"&amp;12OLMIS&amp;R&amp;"Arial,Gras"&amp;12RECAP</oddHeader>
    <oddFooter>&amp;CVersion 3.0&amp;R&amp;D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306D-53D6-4BD6-8E0A-56051A725ED5}">
  <dimension ref="A1:AT4"/>
  <sheetViews>
    <sheetView topLeftCell="AH1" workbookViewId="0">
      <selection activeCell="AT2" sqref="AT2"/>
    </sheetView>
  </sheetViews>
  <sheetFormatPr baseColWidth="10" defaultColWidth="11.42578125" defaultRowHeight="12.75" x14ac:dyDescent="0.2"/>
  <cols>
    <col min="1" max="1" width="7.5703125" bestFit="1" customWidth="1"/>
    <col min="2" max="2" width="9" bestFit="1" customWidth="1"/>
    <col min="3" max="3" width="17.7109375" bestFit="1" customWidth="1"/>
    <col min="4" max="4" width="7.42578125" bestFit="1" customWidth="1"/>
    <col min="5" max="5" width="13.7109375" bestFit="1" customWidth="1"/>
    <col min="6" max="6" width="19.140625" bestFit="1" customWidth="1"/>
    <col min="7" max="7" width="18.5703125" bestFit="1" customWidth="1"/>
    <col min="8" max="8" width="21.28515625" bestFit="1" customWidth="1"/>
    <col min="9" max="9" width="20.5703125" bestFit="1" customWidth="1"/>
    <col min="10" max="10" width="21.28515625" bestFit="1" customWidth="1"/>
    <col min="11" max="11" width="20.5703125" bestFit="1" customWidth="1"/>
    <col min="12" max="13" width="24" bestFit="1" customWidth="1"/>
    <col min="14" max="14" width="21.5703125" bestFit="1" customWidth="1"/>
    <col min="15" max="15" width="20.85546875" bestFit="1" customWidth="1"/>
    <col min="16" max="16" width="13.140625" bestFit="1" customWidth="1"/>
    <col min="17" max="17" width="24" bestFit="1" customWidth="1"/>
    <col min="18" max="18" width="15.5703125" bestFit="1" customWidth="1"/>
    <col min="19" max="19" width="19.7109375" bestFit="1" customWidth="1"/>
    <col min="20" max="20" width="17.7109375" bestFit="1" customWidth="1"/>
    <col min="21" max="21" width="21.28515625" bestFit="1" customWidth="1"/>
    <col min="22" max="22" width="19.7109375" bestFit="1" customWidth="1"/>
    <col min="23" max="23" width="16.7109375" bestFit="1" customWidth="1"/>
    <col min="24" max="24" width="18.28515625" bestFit="1" customWidth="1"/>
    <col min="25" max="25" width="21" bestFit="1" customWidth="1"/>
    <col min="26" max="26" width="24.42578125" bestFit="1" customWidth="1"/>
    <col min="27" max="27" width="23.7109375" bestFit="1" customWidth="1"/>
    <col min="28" max="28" width="22.42578125" bestFit="1" customWidth="1"/>
    <col min="29" max="29" width="20.85546875" bestFit="1" customWidth="1"/>
    <col min="30" max="30" width="18.7109375" bestFit="1" customWidth="1"/>
    <col min="31" max="31" width="18.28515625" bestFit="1" customWidth="1"/>
    <col min="32" max="32" width="22.85546875" bestFit="1" customWidth="1"/>
    <col min="33" max="33" width="19.140625" bestFit="1" customWidth="1"/>
    <col min="34" max="34" width="18.7109375" bestFit="1" customWidth="1"/>
    <col min="35" max="35" width="15.42578125" bestFit="1" customWidth="1"/>
    <col min="36" max="36" width="13.42578125" bestFit="1" customWidth="1"/>
    <col min="37" max="39" width="23" bestFit="1" customWidth="1"/>
    <col min="40" max="40" width="22.42578125" bestFit="1" customWidth="1"/>
    <col min="41" max="41" width="14.140625" bestFit="1" customWidth="1"/>
    <col min="42" max="44" width="17.28515625" bestFit="1" customWidth="1"/>
    <col min="45" max="45" width="16.7109375" bestFit="1" customWidth="1"/>
    <col min="46" max="46" width="18.5703125" bestFit="1" customWidth="1"/>
  </cols>
  <sheetData>
    <row r="1" spans="1:46" x14ac:dyDescent="0.2">
      <c r="A1" s="14" t="s">
        <v>112</v>
      </c>
      <c r="B1" s="14" t="s">
        <v>113</v>
      </c>
      <c r="C1" s="14" t="s">
        <v>114</v>
      </c>
      <c r="D1" s="14" t="s">
        <v>115</v>
      </c>
      <c r="E1" s="14" t="s">
        <v>116</v>
      </c>
      <c r="F1" s="14" t="s">
        <v>117</v>
      </c>
      <c r="G1" s="14" t="s">
        <v>118</v>
      </c>
      <c r="H1" s="14" t="s">
        <v>119</v>
      </c>
      <c r="I1" s="14" t="s">
        <v>120</v>
      </c>
      <c r="J1" s="14" t="s">
        <v>121</v>
      </c>
      <c r="K1" s="14" t="s">
        <v>122</v>
      </c>
      <c r="L1" s="14" t="s">
        <v>123</v>
      </c>
      <c r="M1" s="14" t="s">
        <v>124</v>
      </c>
      <c r="N1" s="14" t="s">
        <v>125</v>
      </c>
      <c r="O1" s="14" t="s">
        <v>126</v>
      </c>
      <c r="P1" s="14" t="s">
        <v>127</v>
      </c>
      <c r="Q1" s="14" t="s">
        <v>128</v>
      </c>
      <c r="R1" s="14" t="s">
        <v>129</v>
      </c>
      <c r="S1" s="14" t="s">
        <v>130</v>
      </c>
      <c r="T1" s="14" t="s">
        <v>131</v>
      </c>
      <c r="U1" s="14" t="s">
        <v>132</v>
      </c>
      <c r="V1" s="14" t="s">
        <v>133</v>
      </c>
      <c r="W1" s="14" t="s">
        <v>134</v>
      </c>
      <c r="X1" s="14" t="s">
        <v>135</v>
      </c>
      <c r="Y1" s="14" t="s">
        <v>136</v>
      </c>
      <c r="Z1" s="14" t="s">
        <v>137</v>
      </c>
      <c r="AA1" s="14" t="s">
        <v>138</v>
      </c>
      <c r="AB1" s="14" t="s">
        <v>139</v>
      </c>
      <c r="AC1" s="14" t="s">
        <v>140</v>
      </c>
      <c r="AD1" s="14" t="s">
        <v>141</v>
      </c>
      <c r="AE1" s="14" t="s">
        <v>142</v>
      </c>
      <c r="AF1" s="14" t="s">
        <v>143</v>
      </c>
      <c r="AG1" s="14" t="s">
        <v>144</v>
      </c>
      <c r="AH1" s="14" t="s">
        <v>145</v>
      </c>
      <c r="AI1" s="14" t="s">
        <v>146</v>
      </c>
      <c r="AJ1" s="14" t="s">
        <v>147</v>
      </c>
      <c r="AK1" s="14" t="s">
        <v>148</v>
      </c>
      <c r="AL1" s="14" t="s">
        <v>149</v>
      </c>
      <c r="AM1" s="14" t="s">
        <v>150</v>
      </c>
      <c r="AN1" s="14" t="s">
        <v>151</v>
      </c>
      <c r="AO1" s="14" t="s">
        <v>152</v>
      </c>
      <c r="AP1" s="14" t="s">
        <v>153</v>
      </c>
      <c r="AQ1" s="14" t="s">
        <v>154</v>
      </c>
      <c r="AR1" s="14" t="s">
        <v>155</v>
      </c>
      <c r="AS1" s="14" t="s">
        <v>156</v>
      </c>
      <c r="AT1" s="14" t="s">
        <v>157</v>
      </c>
    </row>
    <row r="2" spans="1:46" x14ac:dyDescent="0.2">
      <c r="A2" s="14" t="s">
        <v>158</v>
      </c>
      <c r="B2">
        <f>'OLMIS Centre de jour '!D81</f>
        <v>0</v>
      </c>
      <c r="C2">
        <f>'OLMIS Centre de jour '!D82</f>
        <v>0</v>
      </c>
      <c r="D2">
        <f>'OLMIS Centre de jour '!D10</f>
        <v>0</v>
      </c>
      <c r="E2">
        <f>'OLMIS Centre de jour '!D13</f>
        <v>0</v>
      </c>
      <c r="F2" s="65">
        <f>'OLMIS Centre de jour '!C19</f>
        <v>0</v>
      </c>
      <c r="G2" s="65">
        <f>'OLMIS Centre de jour '!F19</f>
        <v>0</v>
      </c>
      <c r="H2" s="65">
        <f>'OLMIS Centre de jour '!C20</f>
        <v>0</v>
      </c>
      <c r="I2" s="65">
        <f>'OLMIS Centre de jour '!F20</f>
        <v>0</v>
      </c>
      <c r="J2" s="65">
        <f>'OLMIS Centre de jour '!C21</f>
        <v>0</v>
      </c>
      <c r="K2" s="65">
        <f>'OLMIS Centre de jour '!F21</f>
        <v>0</v>
      </c>
      <c r="L2" s="65">
        <f>'OLMIS Centre de jour '!C22</f>
        <v>0</v>
      </c>
      <c r="M2" s="65">
        <f>'OLMIS Centre de jour '!F22</f>
        <v>0</v>
      </c>
      <c r="N2" s="65">
        <f>'OLMIS Centre de jour '!C23</f>
        <v>0</v>
      </c>
      <c r="O2" s="65">
        <f>'OLMIS Centre de jour '!F23</f>
        <v>0</v>
      </c>
      <c r="P2" s="56">
        <f>ROUND('OLMIS Centre de jour '!H25,2)</f>
        <v>0</v>
      </c>
      <c r="Q2" s="65">
        <f>'OLMIS Centre de jour '!F37</f>
        <v>0</v>
      </c>
      <c r="R2" s="65">
        <f>'OLMIS Centre de jour '!F38</f>
        <v>0</v>
      </c>
      <c r="S2" s="65">
        <f>'OLMIS Centre de jour '!F39</f>
        <v>0</v>
      </c>
      <c r="T2" s="65">
        <f>'OLMIS Centre de jour '!F40</f>
        <v>0</v>
      </c>
      <c r="U2" s="65">
        <f>'OLMIS Centre de jour '!F41</f>
        <v>0</v>
      </c>
      <c r="V2" s="65">
        <f>'OLMIS Centre de jour '!F44</f>
        <v>0</v>
      </c>
      <c r="W2" s="65">
        <f>'OLMIS Centre de jour '!F45</f>
        <v>0</v>
      </c>
      <c r="X2" s="65">
        <f>'OLMIS Centre de jour '!F46</f>
        <v>0</v>
      </c>
      <c r="Y2" s="65">
        <f>'OLMIS Centre de jour '!F47</f>
        <v>0</v>
      </c>
      <c r="Z2" s="65">
        <f>'OLMIS Centre de jour '!F48</f>
        <v>0</v>
      </c>
      <c r="AA2" s="65">
        <f>'OLMIS Centre de jour '!F53</f>
        <v>0</v>
      </c>
      <c r="AB2" s="65">
        <f>'OLMIS Centre de jour '!F54</f>
        <v>0</v>
      </c>
      <c r="AC2" s="65">
        <f>'OLMIS Centre de jour '!F55</f>
        <v>0</v>
      </c>
      <c r="AD2" s="65">
        <f>'OLMIS Centre de jour '!F56</f>
        <v>0</v>
      </c>
      <c r="AE2" s="65">
        <f>'OLMIS Centre de jour '!F57</f>
        <v>0</v>
      </c>
      <c r="AF2" s="65">
        <f>'OLMIS Centre de jour '!F60</f>
        <v>0</v>
      </c>
      <c r="AG2" s="65">
        <f>'OLMIS Centre de jour '!F61</f>
        <v>0</v>
      </c>
      <c r="AH2" s="65">
        <f>'OLMIS Centre de jour '!F62</f>
        <v>0</v>
      </c>
      <c r="AI2" s="65">
        <f>'OLMIS Centre de jour '!F63</f>
        <v>0</v>
      </c>
      <c r="AJ2" s="65">
        <f>'OLMIS Centre de jour '!F64</f>
        <v>0</v>
      </c>
      <c r="AK2" s="65">
        <f>RECAP!D7</f>
        <v>0</v>
      </c>
      <c r="AL2" s="65">
        <f>RECAP!D9</f>
        <v>0</v>
      </c>
      <c r="AM2" s="65">
        <f>RECAP!D11</f>
        <v>0</v>
      </c>
      <c r="AN2" s="65">
        <f>RECAP!D13</f>
        <v>0</v>
      </c>
      <c r="AO2" s="65">
        <f>RECAP!D15</f>
        <v>0</v>
      </c>
      <c r="AP2" s="15">
        <f>ROUND(RECAP!E7,2)</f>
        <v>0</v>
      </c>
      <c r="AQ2" s="15">
        <f>ROUND(RECAP!E9,2)</f>
        <v>0</v>
      </c>
      <c r="AR2" s="15">
        <f>ROUND(RECAP!E11,2)</f>
        <v>0</v>
      </c>
      <c r="AS2" s="15">
        <f>ROUND(RECAP!E13,2)</f>
        <v>0</v>
      </c>
      <c r="AT2" s="15">
        <f>ROUND(RECAP!E17,2)</f>
        <v>0</v>
      </c>
    </row>
    <row r="4" spans="1:46" x14ac:dyDescent="0.2">
      <c r="A4" s="14"/>
    </row>
  </sheetData>
  <sheetProtection algorithmName="SHA-512" hashValue="R9iXmLLMXk0dDzJCtuOy791JgpGh2pqAbzQj+aM6D3gfJy0LVB3oA66M5/9zyWwB6t9wdWD+h8ahXYB/9i2Gcg==" saltValue="07/RFtfT5X50+9l20qc8+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E0A123-EC30-40A8-810B-BC06A4E1786D}">
  <ds:schemaRefs>
    <ds:schemaRef ds:uri="http://schemas.microsoft.com/sharepoint/v3/contenttype/forms"/>
  </ds:schemaRefs>
</ds:datastoreItem>
</file>

<file path=customXml/itemProps2.xml><?xml version="1.0" encoding="utf-8"?>
<ds:datastoreItem xmlns:ds="http://schemas.openxmlformats.org/officeDocument/2006/customXml" ds:itemID="{EE6DB7B2-6260-4B86-AD88-3CCEB23E5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Centre de jour </vt:lpstr>
      <vt:lpstr>RECAP</vt:lpstr>
      <vt:lpstr>DATA</vt:lpstr>
      <vt:lpstr>'OLMIS Centre de jour '!Zone_d_impression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cp:lastPrinted>2024-10-11T14:55:59Z</cp:lastPrinted>
  <dcterms:created xsi:type="dcterms:W3CDTF">2005-02-28T06:38:01Z</dcterms:created>
  <dcterms:modified xsi:type="dcterms:W3CDTF">2024-10-11T15:39:15Z</dcterms:modified>
  <cp:category/>
  <cp:contentStatus/>
</cp:coreProperties>
</file>