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2 Infrastructure et environnement\0802 Approvisionnement\"/>
    </mc:Choice>
  </mc:AlternateContent>
  <xr:revisionPtr revIDLastSave="0" documentId="13_ncr:1_{747FE7A5-55E2-470B-B498-E3FAEF4111B9}" xr6:coauthVersionLast="47" xr6:coauthVersionMax="47" xr10:uidLastSave="{00000000-0000-0000-0000-000000000000}"/>
  <bookViews>
    <workbookView xWindow="28680" yWindow="-2400" windowWidth="29040" windowHeight="15720" xr2:uid="{00000000-000D-0000-FFFF-FFFF00000000}"/>
  </bookViews>
  <sheets>
    <sheet name="T544" sheetId="28" r:id="rId1"/>
    <sheet name="Signes - Zeichen" sheetId="27" r:id="rId2"/>
  </sheets>
  <externalReferences>
    <externalReference r:id="rId3"/>
  </externalReferences>
  <definedNames>
    <definedName name="_AMO_UniqueIdentifier" localSheetId="1" hidden="1">"'7615af9c-4c39-45be-bde5-41d245b495e1'"</definedName>
    <definedName name="_AMO_UniqueIdentifier" hidden="1">"'2b28de91-4b30-48d5-8134-e5657f791251'"</definedName>
    <definedName name="cube">#REF!</definedName>
    <definedName name="cubr">#REF!</definedName>
    <definedName name="_xlnm.Print_Titles" localSheetId="0">'T544'!$1:$7</definedName>
    <definedName name="_xlnm.Print_Area" localSheetId="0">'T544'!$A$1:$O$58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1" i="28" l="1"/>
  <c r="M11" i="28"/>
  <c r="L11" i="28"/>
  <c r="K11" i="28"/>
  <c r="J11" i="28"/>
  <c r="I11" i="28"/>
  <c r="H11" i="28"/>
  <c r="G11" i="28"/>
  <c r="F11" i="28"/>
  <c r="E11" i="28"/>
  <c r="D11" i="28"/>
  <c r="C11" i="28"/>
  <c r="B11" i="28"/>
  <c r="N10" i="28"/>
  <c r="M10" i="28"/>
  <c r="L10" i="28"/>
  <c r="K10" i="28"/>
  <c r="J10" i="28"/>
  <c r="I10" i="28"/>
  <c r="H10" i="28"/>
  <c r="G10" i="28"/>
  <c r="F10" i="28"/>
  <c r="E10" i="28"/>
  <c r="D10" i="28"/>
  <c r="C10" i="28"/>
  <c r="B10" i="28"/>
  <c r="N9" i="28"/>
  <c r="M9" i="28"/>
  <c r="L9" i="28"/>
  <c r="K9" i="28"/>
  <c r="J9" i="28"/>
  <c r="I9" i="28"/>
  <c r="H9" i="28"/>
  <c r="G9" i="28"/>
  <c r="F9" i="28"/>
  <c r="E9" i="28"/>
</calcChain>
</file>

<file path=xl/sharedStrings.xml><?xml version="1.0" encoding="utf-8"?>
<sst xmlns="http://schemas.openxmlformats.org/spreadsheetml/2006/main" count="128" uniqueCount="93">
  <si>
    <t xml:space="preserve">Services industriels de Morat </t>
  </si>
  <si>
    <t>Gruyère Energie SA</t>
  </si>
  <si>
    <t>—</t>
  </si>
  <si>
    <t>Industrielle Betriebe Murten</t>
  </si>
  <si>
    <r>
      <t>2</t>
    </r>
    <r>
      <rPr>
        <sz val="6"/>
        <rFont val="Arial"/>
        <family val="2"/>
      </rPr>
      <t>Allfällige Unterschiede zwischen Gesamtsumme und addierten Einzelwerten oder Teilsummen sind auf Rundungsdifferenzen zurückzuführen</t>
    </r>
  </si>
  <si>
    <r>
      <t>2</t>
    </r>
    <r>
      <rPr>
        <sz val="6"/>
        <rFont val="Arial"/>
        <family val="2"/>
      </rPr>
      <t>Les éventuelles différences entre le total général et la somme des nombres ou celle des sous-totaux sont dues aux nombres arrondis</t>
    </r>
  </si>
  <si>
    <t>Total</t>
  </si>
  <si>
    <t>Incinération des ordures</t>
  </si>
  <si>
    <t>Kehrrichtverbrennungsanlagen</t>
  </si>
  <si>
    <t>Wasserkraftwerke</t>
  </si>
  <si>
    <t>Centrales hydrauliques</t>
  </si>
  <si>
    <t>Photovoltaïque</t>
  </si>
  <si>
    <t>Photovoltaik</t>
  </si>
  <si>
    <t>&gt; Laufwerke</t>
  </si>
  <si>
    <t>&gt; Speicherwerke</t>
  </si>
  <si>
    <t>&gt; Centrales à accumulation</t>
  </si>
  <si>
    <t>&gt; Centrales au fil de l'eau</t>
  </si>
  <si>
    <t>&gt; Biogaz</t>
  </si>
  <si>
    <t>&gt; Abwasserreinigungsanlage (ARA)</t>
  </si>
  <si>
    <t>&gt; Biogas</t>
  </si>
  <si>
    <t>&gt; Station d'épuration (STEP)</t>
  </si>
  <si>
    <t>Petites installations chaleur-force</t>
  </si>
  <si>
    <r>
      <t>&gt; Autres</t>
    </r>
    <r>
      <rPr>
        <i/>
        <vertAlign val="superscript"/>
        <sz val="6.5"/>
        <rFont val="Arial"/>
        <family val="2"/>
      </rPr>
      <t>5</t>
    </r>
  </si>
  <si>
    <r>
      <t>&gt; Andere</t>
    </r>
    <r>
      <rPr>
        <i/>
        <vertAlign val="superscript"/>
        <sz val="6.5"/>
        <rFont val="Arial"/>
        <family val="2"/>
      </rPr>
      <t>5</t>
    </r>
  </si>
  <si>
    <t>Energie renouvelable</t>
  </si>
  <si>
    <t>Erneuerbare Energie</t>
  </si>
  <si>
    <t>Energie non renouvelable</t>
  </si>
  <si>
    <t>Nicht erneuerbare Energie</t>
  </si>
  <si>
    <r>
      <t>1</t>
    </r>
    <r>
      <rPr>
        <sz val="6"/>
        <rFont val="Arial"/>
        <family val="2"/>
      </rPr>
      <t>Sur le territoire fribourgeois uniquement. Sans la production d'énergie électrique autoconsommée</t>
    </r>
  </si>
  <si>
    <r>
      <t>1</t>
    </r>
    <r>
      <rPr>
        <sz val="6"/>
        <rFont val="Arial"/>
        <family val="2"/>
      </rPr>
      <t>Nur auf Freiburger Gebiet. Ohne die Produktion selbst verbrauchter elektrischer Energie</t>
    </r>
  </si>
  <si>
    <t>Centrales de chauffage à distance</t>
  </si>
  <si>
    <t>Kleinwärmekraftkopplungsanlagen</t>
  </si>
  <si>
    <t>&gt; Bois</t>
  </si>
  <si>
    <t>&gt; Holz</t>
  </si>
  <si>
    <t>&gt; Biomasse</t>
  </si>
  <si>
    <r>
      <rPr>
        <vertAlign val="superscript"/>
        <sz val="6"/>
        <rFont val="Arial"/>
        <family val="2"/>
      </rPr>
      <t>4</t>
    </r>
    <r>
      <rPr>
        <sz val="6"/>
        <rFont val="Arial"/>
        <family val="2"/>
      </rPr>
      <t>Puissance nominale jusqu'à 300 kW / Bis 300 kW elektrischer Nennleistung</t>
    </r>
  </si>
  <si>
    <r>
      <rPr>
        <vertAlign val="superscript"/>
        <sz val="6"/>
        <rFont val="Arial"/>
        <family val="2"/>
      </rPr>
      <t>5</t>
    </r>
    <r>
      <rPr>
        <sz val="6"/>
        <rFont val="Arial"/>
        <family val="2"/>
      </rPr>
      <t>Grandes installations de chaleur-force avec moteurs à gaz supérieurs à 1 MW</t>
    </r>
    <r>
      <rPr>
        <vertAlign val="subscript"/>
        <sz val="6"/>
        <rFont val="Arial"/>
        <family val="2"/>
      </rPr>
      <t>e</t>
    </r>
    <r>
      <rPr>
        <sz val="6"/>
        <rFont val="Arial"/>
        <family val="2"/>
      </rPr>
      <t xml:space="preserve"> / Grosswärmekraftkopplungsanlagen mit Gasmotoren ab etwa 1 MW</t>
    </r>
    <r>
      <rPr>
        <vertAlign val="subscript"/>
        <sz val="6"/>
        <rFont val="Arial"/>
        <family val="2"/>
      </rPr>
      <t>e</t>
    </r>
  </si>
  <si>
    <r>
      <rPr>
        <vertAlign val="superscript"/>
        <sz val="6"/>
        <rFont val="Arial"/>
        <family val="2"/>
      </rPr>
      <t>6</t>
    </r>
    <r>
      <rPr>
        <sz val="6"/>
        <rFont val="Arial"/>
        <family val="2"/>
      </rPr>
      <t>Moteurs à gaz et moteurs diesel ainsi que les turbines à gaz inférieurs à 1 MW</t>
    </r>
    <r>
      <rPr>
        <vertAlign val="subscript"/>
        <sz val="6"/>
        <rFont val="Arial"/>
        <family val="2"/>
      </rPr>
      <t>e</t>
    </r>
    <r>
      <rPr>
        <sz val="6"/>
        <rFont val="Arial"/>
        <family val="2"/>
      </rPr>
      <t xml:space="preserve"> / Gas- und Dieselmotoren sowie Gasturbinen kleiner als 1 MW</t>
    </r>
    <r>
      <rPr>
        <vertAlign val="subscript"/>
        <sz val="6"/>
        <rFont val="Arial"/>
        <family val="2"/>
      </rPr>
      <t>e</t>
    </r>
  </si>
  <si>
    <r>
      <t>&gt; Petites centrales hydroélectriques</t>
    </r>
    <r>
      <rPr>
        <i/>
        <vertAlign val="superscript"/>
        <sz val="6.5"/>
        <rFont val="Arial"/>
        <family val="2"/>
      </rPr>
      <t>4</t>
    </r>
  </si>
  <si>
    <r>
      <t>&gt; Kleinwasserkraftwerke</t>
    </r>
    <r>
      <rPr>
        <i/>
        <vertAlign val="superscript"/>
        <sz val="6.5"/>
        <rFont val="Arial"/>
        <family val="2"/>
      </rPr>
      <t>4</t>
    </r>
  </si>
  <si>
    <r>
      <t>Industrie</t>
    </r>
    <r>
      <rPr>
        <vertAlign val="superscript"/>
        <sz val="6.5"/>
        <rFont val="Arial"/>
        <family val="2"/>
      </rPr>
      <t>5</t>
    </r>
  </si>
  <si>
    <r>
      <t>&gt; Autres</t>
    </r>
    <r>
      <rPr>
        <i/>
        <vertAlign val="superscript"/>
        <sz val="6.5"/>
        <rFont val="Arial"/>
        <family val="2"/>
      </rPr>
      <t>6</t>
    </r>
  </si>
  <si>
    <r>
      <t>&gt; Andere</t>
    </r>
    <r>
      <rPr>
        <i/>
        <vertAlign val="superscript"/>
        <sz val="6.5"/>
        <rFont val="Arial"/>
        <family val="2"/>
      </rPr>
      <t>6</t>
    </r>
  </si>
  <si>
    <t>Fernheizkraftwerke</t>
  </si>
  <si>
    <r>
      <t>Groupe E</t>
    </r>
    <r>
      <rPr>
        <vertAlign val="superscript"/>
        <sz val="6.5"/>
        <rFont val="Arial"/>
        <family val="2"/>
      </rPr>
      <t>3</t>
    </r>
  </si>
  <si>
    <t>Energie renouvelable et non renouvelable</t>
  </si>
  <si>
    <t>Erneuerbare und nicht erneuerbare Energie</t>
  </si>
  <si>
    <t>Entreprises d'approvisionnement</t>
  </si>
  <si>
    <t>Energieversorgungsunternehmen</t>
  </si>
  <si>
    <t>T08-02-02</t>
  </si>
  <si>
    <t>Source: Groupe E, Granges-Paccot, Gruyère Energie SA, Bulle, Services industriels Morat, Morat</t>
  </si>
  <si>
    <r>
      <t>3</t>
    </r>
    <r>
      <rPr>
        <sz val="6"/>
        <rFont val="Arial"/>
        <family val="2"/>
      </rPr>
      <t>Y compris EW Jaun Energie AG. Dès le 1</t>
    </r>
    <r>
      <rPr>
        <vertAlign val="superscript"/>
        <sz val="6"/>
        <rFont val="Arial"/>
        <family val="2"/>
      </rPr>
      <t>er</t>
    </r>
    <r>
      <rPr>
        <sz val="6"/>
        <rFont val="Arial"/>
        <family val="2"/>
      </rPr>
      <t xml:space="preserve"> janvier 2021, Groupe E est l’unique actionnaire d’EW Jaun Energie AG. Le 1</t>
    </r>
    <r>
      <rPr>
        <vertAlign val="superscript"/>
        <sz val="6"/>
        <rFont val="Arial"/>
        <family val="2"/>
      </rPr>
      <t>er</t>
    </r>
    <r>
      <rPr>
        <sz val="6"/>
        <rFont val="Arial"/>
        <family val="2"/>
      </rPr>
      <t xml:space="preserve"> janvier 2022, Groupe E a intégré les activités de EW Jaun AG</t>
    </r>
  </si>
  <si>
    <t xml:space="preserve"> au sein de son groupe</t>
  </si>
  <si>
    <r>
      <t>3</t>
    </r>
    <r>
      <rPr>
        <sz val="6"/>
        <rFont val="Arial"/>
        <family val="2"/>
      </rPr>
      <t>Inbegriffen EW Jaun Energie AG. Ab dem 1. Januar 2021 ist Groupe E Alleinaktionärin von EW Jaun AG. Per 1. Januar 2022 hat die Groupe E die Aktivitäten der EW Jaun AG in seinen</t>
    </r>
  </si>
  <si>
    <t xml:space="preserve"> Konzern integriert</t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</si>
  <si>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</si>
  <si>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</si>
  <si>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</si>
  <si>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</si>
  <si>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</si>
  <si>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</si>
  <si>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</si>
  <si>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</si>
  <si>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</si>
  <si>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</si>
  <si>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</si>
  <si>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</si>
  <si>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</si>
  <si>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</si>
  <si>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</si>
  <si>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</si>
  <si>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</si>
  <si>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</si>
  <si>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</si>
  <si>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</si>
  <si>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</si>
  <si>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</si>
  <si>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</si>
  <si>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</si>
  <si>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</si>
  <si>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</si>
  <si>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</si>
  <si>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</si>
  <si>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</si>
  <si>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</si>
  <si>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</si>
  <si>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</si>
  <si>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r>
      <t>Production d'énergie électrique</t>
    </r>
    <r>
      <rPr>
        <b/>
        <vertAlign val="superscript"/>
        <sz val="6.5"/>
        <rFont val="Arial"/>
        <family val="2"/>
      </rPr>
      <t>1</t>
    </r>
    <r>
      <rPr>
        <b/>
        <sz val="8"/>
        <rFont val="Arial"/>
        <family val="2"/>
      </rPr>
      <t>, de 2013 à 2025</t>
    </r>
  </si>
  <si>
    <r>
      <t>Erzeugung elektrischer Energie</t>
    </r>
    <r>
      <rPr>
        <vertAlign val="superscript"/>
        <sz val="6.5"/>
        <rFont val="Arial"/>
        <family val="2"/>
      </rPr>
      <t>1</t>
    </r>
    <r>
      <rPr>
        <sz val="8"/>
        <rFont val="Arial"/>
        <family val="2"/>
      </rPr>
      <t xml:space="preserve"> von 2013 bis 2025</t>
    </r>
  </si>
  <si>
    <r>
      <t>Production d'énergie électrique</t>
    </r>
    <r>
      <rPr>
        <vertAlign val="superscript"/>
        <sz val="6"/>
        <rFont val="Arial"/>
        <family val="2"/>
      </rPr>
      <t>2</t>
    </r>
    <r>
      <rPr>
        <sz val="6"/>
        <rFont val="Arial"/>
        <family val="2"/>
      </rPr>
      <t xml:space="preserve"> injectée dans le réseau du distributeur concerné, en milliers de kWh</t>
    </r>
  </si>
  <si>
    <r>
      <t>Erzeugung elektrischer Energie</t>
    </r>
    <r>
      <rPr>
        <vertAlign val="superscript"/>
        <sz val="6"/>
        <rFont val="Arial"/>
        <family val="2"/>
      </rPr>
      <t>2</t>
    </r>
    <r>
      <rPr>
        <sz val="6"/>
        <rFont val="Arial"/>
        <family val="2"/>
      </rPr>
      <t>, die in das Netz des jeweiligen Stromversorgers eingespiesen wird, in Tausend kWh</t>
    </r>
  </si>
  <si>
    <t>Quelle: Groupe E, Granges-Paccot, Gruyère Energie SA, Bulle, Industrielle Betriebe Murten, Murten, te26-544</t>
  </si>
  <si>
    <t>Actualisation / Aktualisiert am: 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</si>
</sst>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&quot;-&quot;"/>
    <numFmt numFmtId="166" formatCode="_ * #,##0.00_ ;_ * \-#,##0.00_ ;_ * &quot;-&quot;??_ ;_ @_ "/>
  </numFmts>
  <fonts count="21" x14ac:knownFonts="1">
    <font>
      <sz val="10"/>
      <name val="Courier"/>
      <family val="3"/>
    </font>
    <font>
      <sz val="11"/>
      <color theme="1"/>
      <name val="Arial"/>
      <family val="2"/>
    </font>
    <font>
      <vertAlign val="superscript"/>
      <sz val="6"/>
      <name val="Arial"/>
      <family val="2"/>
    </font>
    <font>
      <b/>
      <sz val="6.5"/>
      <name val="Arial"/>
      <family val="2"/>
    </font>
    <font>
      <sz val="6.5"/>
      <name val="Arial"/>
      <family val="2"/>
    </font>
    <font>
      <vertAlign val="superscript"/>
      <sz val="6.5"/>
      <name val="Arial"/>
      <family val="2"/>
    </font>
    <font>
      <b/>
      <vertAlign val="superscript"/>
      <sz val="6.5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6"/>
      <name val="Arial"/>
      <family val="2"/>
    </font>
    <font>
      <sz val="8"/>
      <color indexed="8"/>
      <name val="Arial"/>
      <family val="2"/>
    </font>
    <font>
      <i/>
      <sz val="6.5"/>
      <name val="Arial"/>
      <family val="2"/>
    </font>
    <font>
      <sz val="6.5"/>
      <color theme="0" tint="-0.499984740745262"/>
      <name val="Arial"/>
      <family val="2"/>
    </font>
    <font>
      <i/>
      <vertAlign val="superscript"/>
      <sz val="6.5"/>
      <name val="Arial"/>
      <family val="2"/>
    </font>
    <font>
      <vertAlign val="subscript"/>
      <sz val="6"/>
      <name val="Arial"/>
      <family val="2"/>
    </font>
    <font>
      <sz val="10"/>
      <name val="Courier"/>
      <family val="3"/>
    </font>
    <font>
      <b/>
      <sz val="6"/>
      <name val="Arial"/>
      <family val="2"/>
    </font>
    <font>
      <sz val="10"/>
      <name val="MS Sans Serif"/>
    </font>
    <font>
      <sz val="10"/>
      <name val="Helv"/>
    </font>
    <font>
      <sz val="10"/>
      <name val="Arial"/>
      <family val="2"/>
    </font>
    <font>
      <sz val="11"/>
      <color rgb="FFFF000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7" fillId="0" borderId="0"/>
    <xf numFmtId="0" fontId="15" fillId="0" borderId="0"/>
    <xf numFmtId="0" fontId="15" fillId="0" borderId="0"/>
    <xf numFmtId="0" fontId="17" fillId="0" borderId="0"/>
    <xf numFmtId="0" fontId="1" fillId="0" borderId="0"/>
    <xf numFmtId="0" fontId="15" fillId="0" borderId="0"/>
    <xf numFmtId="0" fontId="18" fillId="0" borderId="0"/>
    <xf numFmtId="166" fontId="15" fillId="0" borderId="0" applyFont="0" applyFill="0" applyBorder="0" applyAlignment="0" applyProtection="0"/>
  </cellStyleXfs>
  <cellXfs count="56">
    <xf numFmtId="0" fontId="0" fillId="0" borderId="0" xfId="0"/>
    <xf numFmtId="3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2" fontId="2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3" fontId="11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3" fontId="11" fillId="0" borderId="4" xfId="0" applyNumberFormat="1" applyFont="1" applyBorder="1" applyAlignment="1">
      <alignment vertical="center"/>
    </xf>
    <xf numFmtId="3" fontId="4" fillId="0" borderId="4" xfId="0" applyNumberFormat="1" applyFont="1" applyBorder="1" applyAlignment="1">
      <alignment vertical="center"/>
    </xf>
    <xf numFmtId="3" fontId="4" fillId="0" borderId="5" xfId="0" applyNumberFormat="1" applyFont="1" applyBorder="1" applyAlignment="1">
      <alignment vertical="center"/>
    </xf>
    <xf numFmtId="3" fontId="4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left" vertical="center"/>
    </xf>
    <xf numFmtId="164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right" vertical="center"/>
    </xf>
    <xf numFmtId="164" fontId="11" fillId="0" borderId="0" xfId="0" applyNumberFormat="1" applyFont="1" applyAlignment="1">
      <alignment horizontal="right" vertical="center"/>
    </xf>
    <xf numFmtId="2" fontId="9" fillId="0" borderId="0" xfId="0" applyNumberFormat="1" applyFont="1" applyAlignment="1">
      <alignment vertical="center"/>
    </xf>
    <xf numFmtId="49" fontId="3" fillId="0" borderId="2" xfId="0" applyNumberFormat="1" applyFont="1" applyBorder="1" applyAlignment="1">
      <alignment vertical="center"/>
    </xf>
    <xf numFmtId="0" fontId="16" fillId="0" borderId="6" xfId="0" applyFont="1" applyBorder="1" applyAlignment="1">
      <alignment horizontal="right" vertical="center"/>
    </xf>
    <xf numFmtId="0" fontId="16" fillId="0" borderId="2" xfId="0" applyFont="1" applyBorder="1" applyAlignment="1">
      <alignment horizontal="right" vertical="center"/>
    </xf>
    <xf numFmtId="0" fontId="16" fillId="0" borderId="7" xfId="0" applyFont="1" applyBorder="1" applyAlignment="1">
      <alignment horizontal="right" vertical="center"/>
    </xf>
    <xf numFmtId="3" fontId="3" fillId="2" borderId="4" xfId="0" applyNumberFormat="1" applyFont="1" applyFill="1" applyBorder="1" applyAlignment="1">
      <alignment vertical="center"/>
    </xf>
    <xf numFmtId="164" fontId="3" fillId="2" borderId="0" xfId="0" applyNumberFormat="1" applyFont="1" applyFill="1" applyAlignment="1">
      <alignment horizontal="right" vertical="center"/>
    </xf>
    <xf numFmtId="3" fontId="4" fillId="0" borderId="4" xfId="0" applyNumberFormat="1" applyFont="1" applyBorder="1" applyAlignment="1">
      <alignment horizontal="left" vertical="center"/>
    </xf>
    <xf numFmtId="3" fontId="4" fillId="2" borderId="4" xfId="0" applyNumberFormat="1" applyFont="1" applyFill="1" applyBorder="1" applyAlignment="1">
      <alignment vertical="center"/>
    </xf>
    <xf numFmtId="164" fontId="4" fillId="2" borderId="0" xfId="0" applyNumberFormat="1" applyFont="1" applyFill="1" applyAlignment="1">
      <alignment horizontal="right" vertical="center"/>
    </xf>
    <xf numFmtId="3" fontId="11" fillId="0" borderId="4" xfId="0" applyNumberFormat="1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left" vertical="center"/>
    </xf>
    <xf numFmtId="0" fontId="9" fillId="0" borderId="0" xfId="1" applyFont="1" applyAlignment="1">
      <alignment horizontal="left" vertical="center"/>
    </xf>
    <xf numFmtId="3" fontId="3" fillId="2" borderId="0" xfId="0" applyNumberFormat="1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4" fillId="0" borderId="1" xfId="0" applyNumberFormat="1" applyFont="1" applyBorder="1" applyAlignment="1">
      <alignment vertical="center"/>
    </xf>
    <xf numFmtId="3" fontId="3" fillId="2" borderId="3" xfId="0" applyNumberFormat="1" applyFont="1" applyFill="1" applyBorder="1" applyAlignment="1">
      <alignment vertical="center"/>
    </xf>
    <xf numFmtId="0" fontId="7" fillId="3" borderId="0" xfId="6" applyFont="1" applyFill="1" applyAlignment="1">
      <alignment horizontal="left" vertical="center"/>
    </xf>
    <xf numFmtId="0" fontId="18" fillId="0" borderId="0" xfId="7"/>
    <xf numFmtId="0" fontId="10" fillId="3" borderId="0" xfId="6" applyFont="1" applyFill="1" applyAlignment="1">
      <alignment vertical="top"/>
    </xf>
    <xf numFmtId="0" fontId="18" fillId="0" borderId="0" xfId="7" applyAlignment="1">
      <alignment vertical="top"/>
    </xf>
    <xf numFmtId="0" fontId="16" fillId="0" borderId="2" xfId="7" applyFont="1" applyBorder="1"/>
    <xf numFmtId="0" fontId="16" fillId="0" borderId="6" xfId="7" applyFont="1" applyBorder="1"/>
    <xf numFmtId="0" fontId="16" fillId="0" borderId="8" xfId="7" applyFont="1" applyBorder="1"/>
    <xf numFmtId="0" fontId="4" fillId="4" borderId="4" xfId="7" applyFont="1" applyFill="1" applyBorder="1" applyAlignment="1">
      <alignment vertical="top"/>
    </xf>
    <xf numFmtId="0" fontId="4" fillId="4" borderId="8" xfId="7" applyFont="1" applyFill="1" applyBorder="1" applyAlignment="1">
      <alignment vertical="top" wrapText="1"/>
    </xf>
    <xf numFmtId="0" fontId="4" fillId="0" borderId="0" xfId="7" applyFont="1" applyAlignment="1">
      <alignment vertical="top" wrapText="1"/>
    </xf>
    <xf numFmtId="0" fontId="4" fillId="0" borderId="4" xfId="7" applyFont="1" applyBorder="1" applyAlignment="1">
      <alignment vertical="top"/>
    </xf>
    <xf numFmtId="0" fontId="4" fillId="5" borderId="8" xfId="7" applyFont="1" applyFill="1" applyBorder="1" applyAlignment="1">
      <alignment vertical="top" wrapText="1"/>
    </xf>
    <xf numFmtId="0" fontId="4" fillId="4" borderId="4" xfId="7" applyFont="1" applyFill="1" applyBorder="1" applyAlignment="1">
      <alignment horizontal="left" vertical="top"/>
    </xf>
    <xf numFmtId="0" fontId="4" fillId="0" borderId="5" xfId="7" applyFont="1" applyBorder="1" applyAlignment="1">
      <alignment vertical="top"/>
    </xf>
    <xf numFmtId="0" fontId="4" fillId="5" borderId="9" xfId="7" applyFont="1" applyFill="1" applyBorder="1" applyAlignment="1">
      <alignment vertical="top" wrapText="1"/>
    </xf>
    <xf numFmtId="0" fontId="19" fillId="0" borderId="0" xfId="7" applyFont="1"/>
    <xf numFmtId="0" fontId="20" fillId="0" borderId="0" xfId="6" applyFont="1"/>
  </cellXfs>
  <cellStyles count="9">
    <cellStyle name="Milliers 2" xfId="8" xr:uid="{E2DD55A0-ABF2-4595-BA66-03991577B3A4}"/>
    <cellStyle name="Normal" xfId="0" builtinId="0"/>
    <cellStyle name="Normal 2" xfId="1" xr:uid="{00000000-0005-0000-0000-000003000000}"/>
    <cellStyle name="Normal 2 2" xfId="3" xr:uid="{6FC40E16-3AC3-4BBE-B177-230E53D8A277}"/>
    <cellStyle name="Normal 2 2 2" xfId="4" xr:uid="{B8B0B3C1-BEE4-4166-ACE8-DFCC6509725F}"/>
    <cellStyle name="Normal 2 2 2 2" xfId="6" xr:uid="{BC89211D-871D-414D-B848-CDCB50E8AB87}"/>
    <cellStyle name="Normal 3" xfId="2" xr:uid="{1E6A58B6-10CC-40DE-8612-0D575457A789}"/>
    <cellStyle name="Normal 4" xfId="5" xr:uid="{5E2610E7-EE7D-45D9-8257-D4F399AA964D}"/>
    <cellStyle name="Normal 5 2" xfId="7" xr:uid="{7DA034F5-26FE-413F-B936-E877DA1F89DB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969696"/>
      <rgbColor rgb="00008080"/>
      <rgbColor rgb="00EAEAEA"/>
      <rgbColor rgb="00DDDDDD"/>
      <rgbColor rgb="0000FFFF"/>
      <rgbColor rgb="00CCFFFF"/>
      <rgbColor rgb="0099FF99"/>
      <rgbColor rgb="00B2B2B2"/>
      <rgbColor rgb="00CC99FF"/>
      <rgbColor rgb="00FFFF66"/>
      <rgbColor rgb="00FFCC00"/>
      <rgbColor rgb="00FF6600"/>
      <rgbColor rgb="0000FFFF"/>
      <rgbColor rgb="00CCFFFF"/>
      <rgbColor rgb="00CCFFCC"/>
      <rgbColor rgb="00C0C0C0"/>
      <rgbColor rgb="00CCCCFF"/>
      <rgbColor rgb="00FFFF99"/>
      <rgbColor rgb="00FFCC99"/>
      <rgbColor rgb="00FF6600"/>
      <rgbColor rgb="0000CCFF"/>
      <rgbColor rgb="00CCFFFF"/>
      <rgbColor rgb="00CFCFCF"/>
      <rgbColor rgb="00FFFF99"/>
      <rgbColor rgb="0099CCFF"/>
      <rgbColor rgb="00FF99CC"/>
      <rgbColor rgb="00C0C0C0"/>
      <rgbColor rgb="00FFCC99"/>
      <rgbColor rgb="003366FF"/>
      <rgbColor rgb="0033CCCC"/>
      <rgbColor rgb="0099CC00"/>
      <rgbColor rgb="00FFCC00"/>
      <rgbColor rgb="00FF9900"/>
      <rgbColor rgb="00FF6600"/>
      <rgbColor rgb="00808080"/>
      <rgbColor rgb="00CFCFCF"/>
      <rgbColor rgb="00003366"/>
      <rgbColor rgb="00339966"/>
      <rgbColor rgb="00003300"/>
      <rgbColor rgb="00333300"/>
      <rgbColor rgb="00993300"/>
      <rgbColor rgb="00B2B2B2"/>
      <rgbColor rgb="005F5F5F"/>
      <rgbColor rgb="00CFCFC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00%20Bases%20statistiques%20et%20produits%20g&#233;n&#233;raux\01%20Synth&#232;ses\03%20Site%20Internet\06%20Pages%20sous-produits\02%20Infrastructure%20et%20environnement\0802%20Approvisionnement\te26-544m.xlsx" TargetMode="External"/><Relationship Id="rId1" Type="http://schemas.openxmlformats.org/officeDocument/2006/relationships/externalLinkPath" Target="te26-544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544"/>
      <sheetName val="T544 (actu)"/>
      <sheetName val="T544m"/>
      <sheetName val="T544 (analyse)"/>
      <sheetName val="T544 (contrôles)"/>
      <sheetName val="Datawrapper"/>
      <sheetName val="Source"/>
      <sheetName val="Métadonnées"/>
    </sheetNames>
    <sheetDataSet>
      <sheetData sheetId="0">
        <row r="7">
          <cell r="B7">
            <v>2013</v>
          </cell>
          <cell r="C7">
            <v>2014</v>
          </cell>
          <cell r="D7">
            <v>2015</v>
          </cell>
          <cell r="E7">
            <v>2016</v>
          </cell>
          <cell r="F7">
            <v>2017</v>
          </cell>
          <cell r="G7">
            <v>2018</v>
          </cell>
          <cell r="H7">
            <v>2019</v>
          </cell>
          <cell r="I7">
            <v>2020</v>
          </cell>
          <cell r="J7">
            <v>2021</v>
          </cell>
          <cell r="K7">
            <v>2022</v>
          </cell>
          <cell r="L7">
            <v>2023</v>
          </cell>
          <cell r="M7">
            <v>2024</v>
          </cell>
        </row>
        <row r="9">
          <cell r="B9">
            <v>812543.38001000008</v>
          </cell>
          <cell r="C9">
            <v>730196.40712500003</v>
          </cell>
          <cell r="D9">
            <v>654098.95035400009</v>
          </cell>
          <cell r="E9">
            <v>858233.74881299981</v>
          </cell>
          <cell r="F9">
            <v>648526.44208199997</v>
          </cell>
          <cell r="G9">
            <v>755959.19902899989</v>
          </cell>
          <cell r="H9">
            <v>788443.80442100007</v>
          </cell>
          <cell r="I9">
            <v>776833.96525600005</v>
          </cell>
          <cell r="J9">
            <v>897910.25418661209</v>
          </cell>
          <cell r="K9">
            <v>724108.97399098298</v>
          </cell>
          <cell r="L9">
            <v>947651</v>
          </cell>
          <cell r="M9">
            <v>1041743.4753459999</v>
          </cell>
        </row>
        <row r="74">
          <cell r="A74" t="str">
            <v>Proportion  renouvlable</v>
          </cell>
          <cell r="B74">
            <v>95.602776878871339</v>
          </cell>
          <cell r="C74">
            <v>95.356308665156817</v>
          </cell>
          <cell r="D74">
            <v>94.641214967547356</v>
          </cell>
          <cell r="E74">
            <v>96.475203245754528</v>
          </cell>
          <cell r="F74">
            <v>95.048115386336178</v>
          </cell>
          <cell r="G74">
            <v>95.28952321345669</v>
          </cell>
          <cell r="H74">
            <v>96.293247373988535</v>
          </cell>
          <cell r="I74">
            <v>95.625211707394797</v>
          </cell>
          <cell r="J74">
            <v>96.62519801186032</v>
          </cell>
          <cell r="K74">
            <v>95.513444817022162</v>
          </cell>
          <cell r="L74">
            <v>97.038450673190852</v>
          </cell>
          <cell r="M74">
            <v>97.354048041736476</v>
          </cell>
        </row>
        <row r="75">
          <cell r="A75" t="str">
            <v>Proportion  non-renouvlable</v>
          </cell>
          <cell r="B75">
            <v>4.3972231211286568</v>
          </cell>
          <cell r="C75">
            <v>4.6436913348431998</v>
          </cell>
          <cell r="D75">
            <v>5.3587850324526434</v>
          </cell>
          <cell r="E75">
            <v>3.524796754245489</v>
          </cell>
          <cell r="F75">
            <v>4.951884613663827</v>
          </cell>
          <cell r="G75">
            <v>4.7104767865433388</v>
          </cell>
          <cell r="H75">
            <v>3.7067526260114505</v>
          </cell>
          <cell r="I75">
            <v>4.3747882926051691</v>
          </cell>
          <cell r="J75">
            <v>3.3748019881396982</v>
          </cell>
          <cell r="K75">
            <v>4.486555182977825</v>
          </cell>
          <cell r="L75">
            <v>2.9615499930881724</v>
          </cell>
          <cell r="M75">
            <v>2.645951958263526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A1932-5B52-41F9-9A0A-30EC22A2169A}">
  <dimension ref="A1:O58"/>
  <sheetViews>
    <sheetView showGridLines="0" tabSelected="1" zoomScale="145" zoomScaleNormal="145" workbookViewId="0"/>
  </sheetViews>
  <sheetFormatPr baseColWidth="10" defaultColWidth="10.75" defaultRowHeight="10.5" customHeight="1" x14ac:dyDescent="0.15"/>
  <cols>
    <col min="1" max="1" width="24.125" style="2" customWidth="1"/>
    <col min="2" max="14" width="6" style="2" customWidth="1"/>
    <col min="15" max="15" width="26" style="2" customWidth="1"/>
    <col min="16" max="16384" width="10.75" style="2"/>
  </cols>
  <sheetData>
    <row r="1" spans="1:15" ht="13.5" customHeight="1" x14ac:dyDescent="0.15">
      <c r="A1" s="6" t="s">
        <v>87</v>
      </c>
      <c r="B1" s="6"/>
      <c r="C1" s="6"/>
      <c r="D1" s="6"/>
      <c r="E1" s="1"/>
      <c r="H1" s="19"/>
      <c r="I1" s="19"/>
      <c r="J1" s="19"/>
      <c r="K1" s="19"/>
      <c r="L1" s="19"/>
      <c r="M1" s="19"/>
      <c r="N1" s="19"/>
    </row>
    <row r="2" spans="1:15" ht="13.5" customHeight="1" x14ac:dyDescent="0.15">
      <c r="A2" s="7" t="s">
        <v>88</v>
      </c>
      <c r="B2" s="7"/>
      <c r="C2" s="7"/>
      <c r="D2" s="7"/>
      <c r="E2" s="1"/>
      <c r="H2" s="18"/>
      <c r="I2" s="18"/>
      <c r="J2" s="18"/>
      <c r="K2" s="18"/>
      <c r="L2" s="18"/>
      <c r="M2" s="18"/>
      <c r="N2" s="18"/>
    </row>
    <row r="3" spans="1:15" ht="10.5" customHeight="1" x14ac:dyDescent="0.15">
      <c r="A3" s="10" t="s">
        <v>2</v>
      </c>
      <c r="B3" s="10"/>
      <c r="C3" s="10"/>
      <c r="D3" s="10"/>
      <c r="H3" s="18"/>
      <c r="I3" s="18"/>
      <c r="J3" s="18"/>
      <c r="K3" s="18"/>
      <c r="L3" s="18"/>
      <c r="M3" s="18"/>
      <c r="N3" s="18"/>
    </row>
    <row r="4" spans="1:15" ht="10.5" customHeight="1" x14ac:dyDescent="0.15">
      <c r="A4" s="8" t="s">
        <v>89</v>
      </c>
      <c r="B4" s="8"/>
      <c r="C4" s="8"/>
      <c r="D4" s="8"/>
    </row>
    <row r="5" spans="1:15" ht="10.5" customHeight="1" x14ac:dyDescent="0.15">
      <c r="A5" s="8" t="s">
        <v>90</v>
      </c>
      <c r="B5" s="8"/>
      <c r="C5" s="8"/>
      <c r="D5" s="8"/>
    </row>
    <row r="7" spans="1:15" s="3" customFormat="1" ht="10.5" customHeight="1" x14ac:dyDescent="0.15">
      <c r="A7" s="22" t="s">
        <v>49</v>
      </c>
      <c r="B7" s="23">
        <v>2013</v>
      </c>
      <c r="C7" s="24">
        <v>2014</v>
      </c>
      <c r="D7" s="24">
        <v>2015</v>
      </c>
      <c r="E7" s="23">
        <v>2016</v>
      </c>
      <c r="F7" s="24">
        <v>2017</v>
      </c>
      <c r="G7" s="24">
        <v>2018</v>
      </c>
      <c r="H7" s="24">
        <v>2019</v>
      </c>
      <c r="I7" s="24">
        <v>2020</v>
      </c>
      <c r="J7" s="24">
        <v>2021</v>
      </c>
      <c r="K7" s="25">
        <v>2022</v>
      </c>
      <c r="L7" s="25">
        <v>2023</v>
      </c>
      <c r="M7" s="25">
        <v>2024</v>
      </c>
      <c r="N7" s="25">
        <v>2025</v>
      </c>
      <c r="O7" s="22"/>
    </row>
    <row r="8" spans="1:15" s="1" customFormat="1" ht="10.5" customHeight="1" x14ac:dyDescent="0.15">
      <c r="A8" s="26" t="s">
        <v>45</v>
      </c>
      <c r="B8" s="35"/>
      <c r="C8" s="35"/>
      <c r="D8" s="35"/>
      <c r="E8" s="27"/>
      <c r="F8" s="27"/>
      <c r="G8" s="27"/>
      <c r="H8" s="27"/>
      <c r="I8" s="27"/>
      <c r="J8" s="27"/>
      <c r="K8" s="27"/>
      <c r="L8" s="27"/>
      <c r="M8" s="27"/>
      <c r="N8" s="27"/>
      <c r="O8" s="38" t="s">
        <v>46</v>
      </c>
    </row>
    <row r="9" spans="1:15" s="1" customFormat="1" ht="10.5" customHeight="1" x14ac:dyDescent="0.15">
      <c r="A9" s="26" t="s">
        <v>6</v>
      </c>
      <c r="B9" s="35">
        <v>812543.38001000008</v>
      </c>
      <c r="C9" s="35">
        <v>730196.40712500003</v>
      </c>
      <c r="D9" s="35">
        <v>654098.95035400009</v>
      </c>
      <c r="E9" s="35">
        <f>E13</f>
        <v>858233.74881299981</v>
      </c>
      <c r="F9" s="27">
        <f>F13</f>
        <v>648526.44208199997</v>
      </c>
      <c r="G9" s="27">
        <f t="shared" ref="G9:M9" si="0">G13</f>
        <v>755959.19902899989</v>
      </c>
      <c r="H9" s="27">
        <f t="shared" si="0"/>
        <v>788443.80442100007</v>
      </c>
      <c r="I9" s="27">
        <f t="shared" si="0"/>
        <v>776833.96525600005</v>
      </c>
      <c r="J9" s="27">
        <f t="shared" si="0"/>
        <v>897910.25418661209</v>
      </c>
      <c r="K9" s="27">
        <f t="shared" si="0"/>
        <v>724108.97399098298</v>
      </c>
      <c r="L9" s="27">
        <f t="shared" si="0"/>
        <v>947651</v>
      </c>
      <c r="M9" s="27">
        <f t="shared" si="0"/>
        <v>1041743.4753459999</v>
      </c>
      <c r="N9" s="27">
        <f>N13</f>
        <v>1005921.30625</v>
      </c>
      <c r="O9" s="26" t="s">
        <v>6</v>
      </c>
    </row>
    <row r="10" spans="1:15" s="1" customFormat="1" ht="10.5" customHeight="1" x14ac:dyDescent="0.15">
      <c r="A10" s="14" t="s">
        <v>24</v>
      </c>
      <c r="B10" s="19">
        <f t="shared" ref="B10:D10" si="1">SUM(B16,B17,B18,(0.5*B19),B22,B25,B26,B28,B31,B32,B34,B36,B39,B41)</f>
        <v>776814.03463500005</v>
      </c>
      <c r="C10" s="19">
        <f t="shared" si="1"/>
        <v>696288.33984000015</v>
      </c>
      <c r="D10" s="19">
        <f t="shared" si="1"/>
        <v>619047.1937050001</v>
      </c>
      <c r="E10" s="19">
        <f>SUM(E16,E17,E18,(0.5*E19),E22,E25,E26,E28,E31,E32,E34,E36,E39,E41)</f>
        <v>827982.75349099992</v>
      </c>
      <c r="F10" s="19">
        <f t="shared" ref="F10:N10" si="2">SUM(F16,F17,F18,(0.5*F19),F22,F25,F26,F28,F31,F32,F34,F36,F39,F41)</f>
        <v>616412.16098099994</v>
      </c>
      <c r="G10" s="19">
        <f t="shared" si="2"/>
        <v>720349.91644300008</v>
      </c>
      <c r="H10" s="19">
        <f t="shared" si="2"/>
        <v>759218.14299599989</v>
      </c>
      <c r="I10" s="19">
        <f t="shared" si="2"/>
        <v>742849.12389099982</v>
      </c>
      <c r="J10" s="19">
        <f t="shared" si="2"/>
        <v>867607.56107661233</v>
      </c>
      <c r="K10" s="19">
        <f t="shared" si="2"/>
        <v>691621.42528798291</v>
      </c>
      <c r="L10" s="19">
        <f t="shared" si="2"/>
        <v>919585.84818899981</v>
      </c>
      <c r="M10" s="19">
        <f t="shared" si="2"/>
        <v>1014179.44346</v>
      </c>
      <c r="N10" s="19">
        <f t="shared" si="2"/>
        <v>978128.80625000002</v>
      </c>
      <c r="O10" s="28" t="s">
        <v>25</v>
      </c>
    </row>
    <row r="11" spans="1:15" s="1" customFormat="1" ht="10.5" customHeight="1" x14ac:dyDescent="0.15">
      <c r="A11" s="14" t="s">
        <v>26</v>
      </c>
      <c r="B11" s="19">
        <f t="shared" ref="B11:N11" si="3">SUM((0.5*B19),B20,B23,B27,B35,B40)</f>
        <v>35729.345375000004</v>
      </c>
      <c r="C11" s="19">
        <f t="shared" si="3"/>
        <v>33908.067284999997</v>
      </c>
      <c r="D11" s="19">
        <f t="shared" si="3"/>
        <v>35051.756649000003</v>
      </c>
      <c r="E11" s="19">
        <f t="shared" si="3"/>
        <v>30250.995322000002</v>
      </c>
      <c r="F11" s="19">
        <f t="shared" si="3"/>
        <v>32114.281101000004</v>
      </c>
      <c r="G11" s="19">
        <f t="shared" si="3"/>
        <v>35609.282586000001</v>
      </c>
      <c r="H11" s="19">
        <f t="shared" si="3"/>
        <v>29225.661425000002</v>
      </c>
      <c r="I11" s="19">
        <f t="shared" si="3"/>
        <v>33984.841365</v>
      </c>
      <c r="J11" s="19">
        <f t="shared" si="3"/>
        <v>30302.693110000004</v>
      </c>
      <c r="K11" s="19">
        <f t="shared" si="3"/>
        <v>32487.548702999997</v>
      </c>
      <c r="L11" s="19">
        <f t="shared" si="3"/>
        <v>28065.158124999994</v>
      </c>
      <c r="M11" s="19">
        <f t="shared" si="3"/>
        <v>27564.031885999997</v>
      </c>
      <c r="N11" s="19">
        <f t="shared" si="3"/>
        <v>27792.5</v>
      </c>
      <c r="O11" s="28" t="s">
        <v>27</v>
      </c>
    </row>
    <row r="12" spans="1:15" s="1" customFormat="1" ht="10.5" customHeight="1" x14ac:dyDescent="0.15">
      <c r="A12" s="26" t="s">
        <v>47</v>
      </c>
      <c r="B12" s="35"/>
      <c r="C12" s="35"/>
      <c r="D12" s="35"/>
      <c r="E12" s="35"/>
      <c r="F12" s="27"/>
      <c r="G12" s="27"/>
      <c r="H12" s="27"/>
      <c r="I12" s="27"/>
      <c r="J12" s="27"/>
      <c r="K12" s="27"/>
      <c r="L12" s="27"/>
      <c r="M12" s="27"/>
      <c r="N12" s="27"/>
      <c r="O12" s="26" t="s">
        <v>48</v>
      </c>
    </row>
    <row r="13" spans="1:15" s="1" customFormat="1" ht="10.5" customHeight="1" x14ac:dyDescent="0.15">
      <c r="A13" s="26" t="s">
        <v>6</v>
      </c>
      <c r="B13" s="35">
        <v>812543.38001000008</v>
      </c>
      <c r="C13" s="35">
        <v>730196.40712500003</v>
      </c>
      <c r="D13" s="35">
        <v>654098.95035400009</v>
      </c>
      <c r="E13" s="35">
        <v>858233.74881299981</v>
      </c>
      <c r="F13" s="27">
        <v>648526.44208199997</v>
      </c>
      <c r="G13" s="27">
        <v>755959.19902899989</v>
      </c>
      <c r="H13" s="27">
        <v>788443.80442100007</v>
      </c>
      <c r="I13" s="27">
        <v>776833.96525600005</v>
      </c>
      <c r="J13" s="27">
        <v>897910.25418661209</v>
      </c>
      <c r="K13" s="27">
        <v>724108.97399098298</v>
      </c>
      <c r="L13" s="27">
        <v>947651</v>
      </c>
      <c r="M13" s="27">
        <v>1041743.4753459999</v>
      </c>
      <c r="N13" s="27">
        <v>1005921.30625</v>
      </c>
      <c r="O13" s="26" t="s">
        <v>6</v>
      </c>
    </row>
    <row r="14" spans="1:15" s="1" customFormat="1" ht="10.5" customHeight="1" x14ac:dyDescent="0.15">
      <c r="A14" s="29" t="s">
        <v>44</v>
      </c>
      <c r="B14" s="36">
        <v>791655.33226000005</v>
      </c>
      <c r="C14" s="36">
        <v>707583.38752500003</v>
      </c>
      <c r="D14" s="36">
        <v>634243.56610400009</v>
      </c>
      <c r="E14" s="36">
        <v>831956.89818499982</v>
      </c>
      <c r="F14" s="30">
        <v>626013.09333199996</v>
      </c>
      <c r="G14" s="30">
        <v>730050.89527899993</v>
      </c>
      <c r="H14" s="30">
        <v>755789.13867100002</v>
      </c>
      <c r="I14" s="30">
        <v>742480.49850600003</v>
      </c>
      <c r="J14" s="30">
        <v>861467.69057000009</v>
      </c>
      <c r="K14" s="30">
        <v>688033.29529099993</v>
      </c>
      <c r="L14" s="30">
        <v>909893.18091400003</v>
      </c>
      <c r="M14" s="30">
        <v>994960.19919599988</v>
      </c>
      <c r="N14" s="30">
        <v>960546</v>
      </c>
      <c r="O14" s="29" t="s">
        <v>44</v>
      </c>
    </row>
    <row r="15" spans="1:15" s="1" customFormat="1" ht="10.5" customHeight="1" x14ac:dyDescent="0.15">
      <c r="A15" s="14" t="s">
        <v>10</v>
      </c>
      <c r="B15" s="1">
        <v>690221.05440000002</v>
      </c>
      <c r="C15" s="1">
        <v>594140.60800000001</v>
      </c>
      <c r="D15" s="1">
        <v>504792.09430200001</v>
      </c>
      <c r="E15" s="1">
        <v>684206.80766599998</v>
      </c>
      <c r="F15" s="19">
        <v>440486.54249999998</v>
      </c>
      <c r="G15" s="19">
        <v>539231.95678799995</v>
      </c>
      <c r="H15" s="19">
        <v>568863.80674999999</v>
      </c>
      <c r="I15" s="19">
        <v>526153.24112499994</v>
      </c>
      <c r="J15" s="19">
        <v>632890.10900000005</v>
      </c>
      <c r="K15" s="19">
        <v>430848.76431099995</v>
      </c>
      <c r="L15" s="19">
        <v>622015.10832500004</v>
      </c>
      <c r="M15" s="19">
        <v>661968.67529999989</v>
      </c>
      <c r="N15" s="19">
        <v>526478</v>
      </c>
      <c r="O15" s="28" t="s">
        <v>9</v>
      </c>
    </row>
    <row r="16" spans="1:15" s="11" customFormat="1" ht="10.5" customHeight="1" x14ac:dyDescent="0.15">
      <c r="A16" s="13" t="s">
        <v>16</v>
      </c>
      <c r="B16" s="11">
        <v>45151.901250000003</v>
      </c>
      <c r="C16" s="11">
        <v>41628.230250000001</v>
      </c>
      <c r="D16" s="11">
        <v>38697.1005</v>
      </c>
      <c r="E16" s="11">
        <v>142436.47075000001</v>
      </c>
      <c r="F16" s="20">
        <v>99785.099499999997</v>
      </c>
      <c r="G16" s="20">
        <v>93360.302249999993</v>
      </c>
      <c r="H16" s="20">
        <v>95294.217999999993</v>
      </c>
      <c r="I16" s="20">
        <v>90618.722250000006</v>
      </c>
      <c r="J16" s="20">
        <v>102057.14525</v>
      </c>
      <c r="K16" s="20">
        <v>76654.682436000003</v>
      </c>
      <c r="L16" s="20">
        <v>100939.9902</v>
      </c>
      <c r="M16" s="20">
        <v>108626.1033</v>
      </c>
      <c r="N16" s="20">
        <v>88397</v>
      </c>
      <c r="O16" s="31" t="s">
        <v>13</v>
      </c>
    </row>
    <row r="17" spans="1:15" s="11" customFormat="1" ht="10.5" customHeight="1" x14ac:dyDescent="0.15">
      <c r="A17" s="13" t="s">
        <v>15</v>
      </c>
      <c r="B17" s="11">
        <v>642596.66925000004</v>
      </c>
      <c r="C17" s="11">
        <v>550088.74349999998</v>
      </c>
      <c r="D17" s="11">
        <v>463822.16200000001</v>
      </c>
      <c r="E17" s="11">
        <v>539212.67224999995</v>
      </c>
      <c r="F17" s="20">
        <v>338422.1605</v>
      </c>
      <c r="G17" s="20">
        <v>443707.77775000001</v>
      </c>
      <c r="H17" s="20">
        <v>470852.64724999998</v>
      </c>
      <c r="I17" s="20">
        <v>432936.44675</v>
      </c>
      <c r="J17" s="20">
        <v>528495.69149999996</v>
      </c>
      <c r="K17" s="20">
        <v>352031.46512499999</v>
      </c>
      <c r="L17" s="20">
        <v>518667.01850000001</v>
      </c>
      <c r="M17" s="20">
        <v>548047.08649999998</v>
      </c>
      <c r="N17" s="20">
        <v>432739</v>
      </c>
      <c r="O17" s="31" t="s">
        <v>14</v>
      </c>
    </row>
    <row r="18" spans="1:15" s="11" customFormat="1" ht="10.5" customHeight="1" x14ac:dyDescent="0.15">
      <c r="A18" s="13" t="s">
        <v>38</v>
      </c>
      <c r="B18" s="11">
        <v>2472.4838999999997</v>
      </c>
      <c r="C18" s="11">
        <v>2423.6342500000001</v>
      </c>
      <c r="D18" s="11">
        <v>2272.8318019999997</v>
      </c>
      <c r="E18" s="11">
        <v>2557.6646660000001</v>
      </c>
      <c r="F18" s="20">
        <v>2279.2824999999998</v>
      </c>
      <c r="G18" s="20">
        <v>2163.876788</v>
      </c>
      <c r="H18" s="20">
        <v>2716.9414999999999</v>
      </c>
      <c r="I18" s="20">
        <v>2598.0721250000001</v>
      </c>
      <c r="J18" s="20">
        <v>2337.27225</v>
      </c>
      <c r="K18" s="20">
        <v>2162.6167500000001</v>
      </c>
      <c r="L18" s="20">
        <v>2408.0996249999998</v>
      </c>
      <c r="M18" s="20">
        <v>5295.4854999999998</v>
      </c>
      <c r="N18" s="20">
        <v>5342</v>
      </c>
      <c r="O18" s="31" t="s">
        <v>39</v>
      </c>
    </row>
    <row r="19" spans="1:15" s="1" customFormat="1" ht="10.5" customHeight="1" x14ac:dyDescent="0.15">
      <c r="A19" s="14" t="s">
        <v>7</v>
      </c>
      <c r="B19" s="1">
        <v>53019.793250000002</v>
      </c>
      <c r="C19" s="1">
        <v>52997.062749999997</v>
      </c>
      <c r="D19" s="1">
        <v>54213.825499999999</v>
      </c>
      <c r="E19" s="1">
        <v>42771.924749999998</v>
      </c>
      <c r="F19" s="19">
        <v>53547.386250000003</v>
      </c>
      <c r="G19" s="19">
        <v>56767.181750000003</v>
      </c>
      <c r="H19" s="19">
        <v>43998.656750000002</v>
      </c>
      <c r="I19" s="19">
        <v>56167.646999999997</v>
      </c>
      <c r="J19" s="19">
        <v>54904.526250000003</v>
      </c>
      <c r="K19" s="19">
        <v>51852.222249999999</v>
      </c>
      <c r="L19" s="19">
        <v>53230.674249999996</v>
      </c>
      <c r="M19" s="19">
        <v>54695.785499999998</v>
      </c>
      <c r="N19" s="19">
        <v>55261</v>
      </c>
      <c r="O19" s="28" t="s">
        <v>8</v>
      </c>
    </row>
    <row r="20" spans="1:15" s="1" customFormat="1" ht="10.5" customHeight="1" x14ac:dyDescent="0.15">
      <c r="A20" s="14" t="s">
        <v>40</v>
      </c>
      <c r="B20" s="1">
        <v>357.74374999999998</v>
      </c>
      <c r="C20" s="1">
        <v>343.81925000000001</v>
      </c>
      <c r="D20" s="1">
        <v>259.23071199999998</v>
      </c>
      <c r="E20" s="1">
        <v>772.57692499999996</v>
      </c>
      <c r="F20" s="19">
        <v>28.802250000000001</v>
      </c>
      <c r="G20" s="19">
        <v>677.42899999999997</v>
      </c>
      <c r="H20" s="19">
        <v>513.82899999999995</v>
      </c>
      <c r="I20" s="19">
        <v>693.56244800000002</v>
      </c>
      <c r="J20" s="19">
        <v>355.41523500000005</v>
      </c>
      <c r="K20" s="19">
        <v>439.464178</v>
      </c>
      <c r="L20" s="19">
        <v>355.52050000000003</v>
      </c>
      <c r="M20" s="19">
        <v>24.893999999999998</v>
      </c>
      <c r="N20" s="19">
        <v>24</v>
      </c>
      <c r="O20" s="28" t="s">
        <v>40</v>
      </c>
    </row>
    <row r="21" spans="1:15" s="1" customFormat="1" ht="10.5" customHeight="1" x14ac:dyDescent="0.15">
      <c r="A21" s="14" t="s">
        <v>30</v>
      </c>
      <c r="B21" s="1">
        <v>8800</v>
      </c>
      <c r="C21" s="1">
        <v>7033</v>
      </c>
      <c r="D21" s="1">
        <v>6770.6479999999992</v>
      </c>
      <c r="E21" s="1">
        <v>8246.2439999999988</v>
      </c>
      <c r="F21" s="19">
        <v>5131.0910000000003</v>
      </c>
      <c r="G21" s="19">
        <v>3945.2910000000002</v>
      </c>
      <c r="H21" s="19">
        <v>1041.2575000000002</v>
      </c>
      <c r="I21" s="19">
        <v>207.75649999999999</v>
      </c>
      <c r="J21" s="19">
        <v>92.275999999999996</v>
      </c>
      <c r="K21" s="19">
        <v>59.338250000000002</v>
      </c>
      <c r="L21" s="19">
        <v>0</v>
      </c>
      <c r="M21" s="19">
        <v>0</v>
      </c>
      <c r="N21" s="19">
        <v>0</v>
      </c>
      <c r="O21" s="28" t="s">
        <v>43</v>
      </c>
    </row>
    <row r="22" spans="1:15" s="11" customFormat="1" ht="10.5" customHeight="1" x14ac:dyDescent="0.15">
      <c r="A22" s="13" t="s">
        <v>32</v>
      </c>
      <c r="B22" s="19">
        <v>0</v>
      </c>
      <c r="C22" s="19">
        <v>0</v>
      </c>
      <c r="D22" s="11">
        <v>2.86</v>
      </c>
      <c r="E22" s="11">
        <v>837.18899999999996</v>
      </c>
      <c r="F22" s="20">
        <v>749.33199999999999</v>
      </c>
      <c r="G22" s="20">
        <v>247.679</v>
      </c>
      <c r="H22" s="20">
        <v>71.793000000000006</v>
      </c>
      <c r="I22" s="20">
        <v>207.26349999999999</v>
      </c>
      <c r="J22" s="20">
        <v>90.84975</v>
      </c>
      <c r="K22" s="20">
        <v>59.338250000000002</v>
      </c>
      <c r="L22" s="20">
        <v>0</v>
      </c>
      <c r="M22" s="20">
        <v>0</v>
      </c>
      <c r="N22" s="20">
        <v>0</v>
      </c>
      <c r="O22" s="31" t="s">
        <v>33</v>
      </c>
    </row>
    <row r="23" spans="1:15" s="11" customFormat="1" ht="10.5" customHeight="1" x14ac:dyDescent="0.15">
      <c r="A23" s="13" t="s">
        <v>22</v>
      </c>
      <c r="B23" s="11">
        <v>8800</v>
      </c>
      <c r="C23" s="11">
        <v>7033</v>
      </c>
      <c r="D23" s="11">
        <v>6767.7879999999996</v>
      </c>
      <c r="E23" s="11">
        <v>7409.0549999999994</v>
      </c>
      <c r="F23" s="20">
        <v>4381.759</v>
      </c>
      <c r="G23" s="20">
        <v>3697.6120000000001</v>
      </c>
      <c r="H23" s="20">
        <v>969.46450000000004</v>
      </c>
      <c r="I23" s="20">
        <v>0.49299999999999999</v>
      </c>
      <c r="J23" s="20">
        <v>1.42625</v>
      </c>
      <c r="K23" s="20">
        <v>0</v>
      </c>
      <c r="L23" s="20">
        <v>0</v>
      </c>
      <c r="M23" s="20">
        <v>0</v>
      </c>
      <c r="N23" s="20">
        <v>0</v>
      </c>
      <c r="O23" s="31" t="s">
        <v>23</v>
      </c>
    </row>
    <row r="24" spans="1:15" s="1" customFormat="1" ht="10.5" customHeight="1" x14ac:dyDescent="0.15">
      <c r="A24" s="14" t="s">
        <v>21</v>
      </c>
      <c r="B24" s="1">
        <v>20373.301500000001</v>
      </c>
      <c r="C24" s="1">
        <v>18581.678159999999</v>
      </c>
      <c r="D24" s="1">
        <v>22230.817112999997</v>
      </c>
      <c r="E24" s="1">
        <v>26751.591044000001</v>
      </c>
      <c r="F24" s="19">
        <v>30068.493476</v>
      </c>
      <c r="G24" s="19">
        <v>30277.147473000001</v>
      </c>
      <c r="H24" s="19">
        <v>35328.191800000001</v>
      </c>
      <c r="I24" s="19">
        <v>38957.273667000001</v>
      </c>
      <c r="J24" s="19">
        <v>37590.507875000003</v>
      </c>
      <c r="K24" s="19">
        <v>36388.245374999999</v>
      </c>
      <c r="L24" s="19">
        <v>36736.18275</v>
      </c>
      <c r="M24" s="19">
        <v>37350.681630999999</v>
      </c>
      <c r="N24" s="19">
        <v>36646</v>
      </c>
      <c r="O24" s="28" t="s">
        <v>31</v>
      </c>
    </row>
    <row r="25" spans="1:15" s="11" customFormat="1" ht="10.5" customHeight="1" x14ac:dyDescent="0.15">
      <c r="A25" s="13" t="s">
        <v>20</v>
      </c>
      <c r="B25" s="11">
        <v>7864.8842500000001</v>
      </c>
      <c r="C25" s="11">
        <v>5619.8227500000003</v>
      </c>
      <c r="D25" s="11">
        <v>8155.2504259999996</v>
      </c>
      <c r="E25" s="11">
        <v>9740.4214929999998</v>
      </c>
      <c r="F25" s="20">
        <v>11690.878500000001</v>
      </c>
      <c r="G25" s="20">
        <v>9448.2697499999995</v>
      </c>
      <c r="H25" s="20">
        <v>10101.41275</v>
      </c>
      <c r="I25" s="20">
        <v>11560.356250000001</v>
      </c>
      <c r="J25" s="20">
        <v>11988.233</v>
      </c>
      <c r="K25" s="20">
        <v>7972.1636249999992</v>
      </c>
      <c r="L25" s="20">
        <v>9635.091375</v>
      </c>
      <c r="M25" s="20">
        <v>9855.7302500000005</v>
      </c>
      <c r="N25" s="20">
        <v>9679</v>
      </c>
      <c r="O25" s="31" t="s">
        <v>18</v>
      </c>
    </row>
    <row r="26" spans="1:15" s="11" customFormat="1" ht="10.5" customHeight="1" x14ac:dyDescent="0.15">
      <c r="A26" s="13" t="s">
        <v>17</v>
      </c>
      <c r="B26" s="11">
        <v>12446.71225</v>
      </c>
      <c r="C26" s="11">
        <v>12929.13875</v>
      </c>
      <c r="D26" s="11">
        <v>13157.7415</v>
      </c>
      <c r="E26" s="11">
        <v>16327.768528999999</v>
      </c>
      <c r="F26" s="20">
        <v>17447.588250000001</v>
      </c>
      <c r="G26" s="20">
        <v>19914.352012000003</v>
      </c>
      <c r="H26" s="20">
        <v>23749.343499999999</v>
      </c>
      <c r="I26" s="20">
        <v>25675.486000000001</v>
      </c>
      <c r="J26" s="20">
        <v>25236.509375000001</v>
      </c>
      <c r="K26" s="20">
        <v>27872.616750000001</v>
      </c>
      <c r="L26" s="20">
        <v>27099.587875000001</v>
      </c>
      <c r="M26" s="20">
        <v>27313.532445000001</v>
      </c>
      <c r="N26" s="20">
        <v>26829</v>
      </c>
      <c r="O26" s="31" t="s">
        <v>19</v>
      </c>
    </row>
    <row r="27" spans="1:15" s="11" customFormat="1" ht="10.5" customHeight="1" x14ac:dyDescent="0.15">
      <c r="A27" s="13" t="s">
        <v>41</v>
      </c>
      <c r="B27" s="11">
        <v>61.704999999999998</v>
      </c>
      <c r="C27" s="11">
        <v>32.716660000000005</v>
      </c>
      <c r="D27" s="11">
        <v>917.82518700000003</v>
      </c>
      <c r="E27" s="11">
        <v>683.40102200000001</v>
      </c>
      <c r="F27" s="20">
        <v>930.02672600000028</v>
      </c>
      <c r="G27" s="20">
        <v>914.525711</v>
      </c>
      <c r="H27" s="20">
        <v>1477.4355499999999</v>
      </c>
      <c r="I27" s="20">
        <v>1721.431417</v>
      </c>
      <c r="J27" s="20">
        <v>365.76549999999997</v>
      </c>
      <c r="K27" s="20">
        <v>543.46500000000003</v>
      </c>
      <c r="L27" s="20">
        <v>1.5035000000000001</v>
      </c>
      <c r="M27" s="20">
        <v>181.418936</v>
      </c>
      <c r="N27" s="20">
        <v>138</v>
      </c>
      <c r="O27" s="31" t="s">
        <v>42</v>
      </c>
    </row>
    <row r="28" spans="1:15" s="1" customFormat="1" ht="10.5" customHeight="1" x14ac:dyDescent="0.15">
      <c r="A28" s="14" t="s">
        <v>11</v>
      </c>
      <c r="B28" s="1">
        <v>18883.43936</v>
      </c>
      <c r="C28" s="1">
        <v>34487.219364999997</v>
      </c>
      <c r="D28" s="1">
        <v>45976.950477000006</v>
      </c>
      <c r="E28" s="1">
        <v>69207.753799999977</v>
      </c>
      <c r="F28" s="19">
        <v>96750.777856000015</v>
      </c>
      <c r="G28" s="19">
        <v>99151.889268000014</v>
      </c>
      <c r="H28" s="19">
        <v>106043.396871</v>
      </c>
      <c r="I28" s="19">
        <v>120301.017766</v>
      </c>
      <c r="J28" s="19">
        <v>135634.85621</v>
      </c>
      <c r="K28" s="19">
        <v>168445.260927</v>
      </c>
      <c r="L28" s="19">
        <v>197555.69508899996</v>
      </c>
      <c r="M28" s="19">
        <v>240920.16276500007</v>
      </c>
      <c r="N28" s="19">
        <v>342137</v>
      </c>
      <c r="O28" s="28" t="s">
        <v>12</v>
      </c>
    </row>
    <row r="29" spans="1:15" s="1" customFormat="1" ht="10.5" customHeight="1" x14ac:dyDescent="0.15">
      <c r="A29" s="29" t="s">
        <v>1</v>
      </c>
      <c r="B29" s="36">
        <v>20149.047749999998</v>
      </c>
      <c r="C29" s="36">
        <v>21784.0196</v>
      </c>
      <c r="D29" s="36">
        <v>18795.384249999999</v>
      </c>
      <c r="E29" s="36">
        <v>25072.850627999997</v>
      </c>
      <c r="F29" s="30">
        <v>21248.348749999997</v>
      </c>
      <c r="G29" s="30">
        <v>24568.303749999999</v>
      </c>
      <c r="H29" s="30">
        <v>31188.66575</v>
      </c>
      <c r="I29" s="30">
        <v>32583.46675</v>
      </c>
      <c r="J29" s="30">
        <v>34373.563616612002</v>
      </c>
      <c r="K29" s="30">
        <v>33495.678699983</v>
      </c>
      <c r="L29" s="30">
        <v>35023.825400000002</v>
      </c>
      <c r="M29" s="30">
        <v>43098.276150000005</v>
      </c>
      <c r="N29" s="30">
        <v>40221.306250000001</v>
      </c>
      <c r="O29" s="29" t="s">
        <v>1</v>
      </c>
    </row>
    <row r="30" spans="1:15" s="1" customFormat="1" ht="10.5" customHeight="1" x14ac:dyDescent="0.15">
      <c r="A30" s="14" t="s">
        <v>10</v>
      </c>
      <c r="B30" s="1">
        <v>19972.159749999999</v>
      </c>
      <c r="C30" s="1">
        <v>20795.588599999999</v>
      </c>
      <c r="D30" s="1">
        <v>16638.725000000002</v>
      </c>
      <c r="E30" s="1">
        <v>21327.874627999998</v>
      </c>
      <c r="F30" s="19">
        <v>16079.697749999999</v>
      </c>
      <c r="G30" s="19">
        <v>16012.39575</v>
      </c>
      <c r="H30" s="19">
        <v>19725.802749999999</v>
      </c>
      <c r="I30" s="19">
        <v>18871.39875</v>
      </c>
      <c r="J30" s="19">
        <v>20413.121600000002</v>
      </c>
      <c r="K30" s="19">
        <v>14451.100700000001</v>
      </c>
      <c r="L30" s="19">
        <v>18265.148399999998</v>
      </c>
      <c r="M30" s="19">
        <v>23281.874850000004</v>
      </c>
      <c r="N30" s="19">
        <v>16052.398650000001</v>
      </c>
      <c r="O30" s="28" t="s">
        <v>9</v>
      </c>
    </row>
    <row r="31" spans="1:15" s="11" customFormat="1" ht="10.5" customHeight="1" x14ac:dyDescent="0.15">
      <c r="A31" s="13" t="s">
        <v>16</v>
      </c>
      <c r="B31" s="11">
        <v>19357.329750000001</v>
      </c>
      <c r="C31" s="11">
        <v>20243.458999999999</v>
      </c>
      <c r="D31" s="11">
        <v>16341.04</v>
      </c>
      <c r="E31" s="11">
        <v>20922.661124999999</v>
      </c>
      <c r="F31" s="20">
        <v>15646.251749999999</v>
      </c>
      <c r="G31" s="20">
        <v>15637.983749999999</v>
      </c>
      <c r="H31" s="20">
        <v>19254.45075</v>
      </c>
      <c r="I31" s="20">
        <v>18425.102749999998</v>
      </c>
      <c r="J31" s="20">
        <v>20006.353600000002</v>
      </c>
      <c r="K31" s="20">
        <v>14251.923500000001</v>
      </c>
      <c r="L31" s="20">
        <v>17830.794699999999</v>
      </c>
      <c r="M31" s="20">
        <v>22764.619050000001</v>
      </c>
      <c r="N31" s="20">
        <v>15639.029050000001</v>
      </c>
      <c r="O31" s="31" t="s">
        <v>13</v>
      </c>
    </row>
    <row r="32" spans="1:15" s="11" customFormat="1" ht="10.5" customHeight="1" x14ac:dyDescent="0.15">
      <c r="A32" s="13" t="s">
        <v>38</v>
      </c>
      <c r="B32" s="11">
        <v>614.82999999999993</v>
      </c>
      <c r="C32" s="11">
        <v>552.12960000000021</v>
      </c>
      <c r="D32" s="11">
        <v>297.685</v>
      </c>
      <c r="E32" s="11">
        <v>405.213503</v>
      </c>
      <c r="F32" s="20">
        <v>433.44599999999997</v>
      </c>
      <c r="G32" s="20">
        <v>374.41200000000003</v>
      </c>
      <c r="H32" s="20">
        <v>471.35200000000032</v>
      </c>
      <c r="I32" s="20">
        <v>446.29600000000028</v>
      </c>
      <c r="J32" s="20">
        <v>406.76800000000003</v>
      </c>
      <c r="K32" s="20">
        <v>199.1772</v>
      </c>
      <c r="L32" s="20">
        <v>434.3537</v>
      </c>
      <c r="M32" s="20">
        <v>517.25580000000093</v>
      </c>
      <c r="N32" s="20">
        <v>413.36959999999999</v>
      </c>
      <c r="O32" s="31" t="s">
        <v>39</v>
      </c>
    </row>
    <row r="33" spans="1:15" s="1" customFormat="1" ht="10.5" customHeight="1" x14ac:dyDescent="0.15">
      <c r="A33" s="14" t="s">
        <v>30</v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1936.125</v>
      </c>
      <c r="H33" s="19">
        <v>4227.6040000000003</v>
      </c>
      <c r="I33" s="19">
        <v>5133.4400000000005</v>
      </c>
      <c r="J33" s="19">
        <v>4893.9094000000005</v>
      </c>
      <c r="K33" s="19">
        <v>6942.9969000000001</v>
      </c>
      <c r="L33" s="19">
        <v>3227.4639999999999</v>
      </c>
      <c r="M33" s="19">
        <v>1259.2072000000001</v>
      </c>
      <c r="N33" s="19">
        <v>0</v>
      </c>
      <c r="O33" s="28" t="s">
        <v>31</v>
      </c>
    </row>
    <row r="34" spans="1:15" s="1" customFormat="1" ht="10.5" customHeight="1" x14ac:dyDescent="0.15">
      <c r="A34" s="13" t="s">
        <v>34</v>
      </c>
      <c r="B34" s="20">
        <v>0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1777.9090000000001</v>
      </c>
      <c r="J34" s="20">
        <v>2783.0864000000001</v>
      </c>
      <c r="K34" s="20">
        <v>1364.4884999999999</v>
      </c>
      <c r="L34" s="20">
        <v>2134.6669999999999</v>
      </c>
      <c r="M34" s="20">
        <v>1249.3810000000001</v>
      </c>
      <c r="N34" s="20">
        <v>0</v>
      </c>
      <c r="O34" s="31" t="s">
        <v>34</v>
      </c>
    </row>
    <row r="35" spans="1:15" s="11" customFormat="1" ht="10.5" customHeight="1" x14ac:dyDescent="0.15">
      <c r="A35" s="13" t="s">
        <v>22</v>
      </c>
      <c r="B35" s="20">
        <v>0</v>
      </c>
      <c r="C35" s="20">
        <v>0</v>
      </c>
      <c r="D35" s="20">
        <v>0</v>
      </c>
      <c r="E35" s="20">
        <v>0</v>
      </c>
      <c r="F35" s="20">
        <v>0</v>
      </c>
      <c r="G35" s="20">
        <v>1936.125</v>
      </c>
      <c r="H35" s="20">
        <v>4227.6040000000003</v>
      </c>
      <c r="I35" s="20">
        <v>3355.5309999999999</v>
      </c>
      <c r="J35" s="20">
        <v>2110.8229999999999</v>
      </c>
      <c r="K35" s="20">
        <v>5578.5083999999997</v>
      </c>
      <c r="L35" s="20">
        <v>1092.797</v>
      </c>
      <c r="M35" s="20">
        <v>9.8262</v>
      </c>
      <c r="N35" s="20">
        <v>0</v>
      </c>
      <c r="O35" s="31" t="s">
        <v>23</v>
      </c>
    </row>
    <row r="36" spans="1:15" s="1" customFormat="1" ht="10.5" customHeight="1" x14ac:dyDescent="0.15">
      <c r="A36" s="14" t="s">
        <v>11</v>
      </c>
      <c r="B36" s="1">
        <v>176.88800000000001</v>
      </c>
      <c r="C36" s="1">
        <v>988.43099999999993</v>
      </c>
      <c r="D36" s="1">
        <v>2156.659249999997</v>
      </c>
      <c r="E36" s="1">
        <v>3744.9760000000001</v>
      </c>
      <c r="F36" s="19">
        <v>5168.6509999999998</v>
      </c>
      <c r="G36" s="19">
        <v>6619.7830000000004</v>
      </c>
      <c r="H36" s="19">
        <v>7235.259</v>
      </c>
      <c r="I36" s="19">
        <v>8578.6280000000006</v>
      </c>
      <c r="J36" s="19">
        <v>9066.5326166119994</v>
      </c>
      <c r="K36" s="19">
        <v>12101.581099982999</v>
      </c>
      <c r="L36" s="19">
        <v>13531.213</v>
      </c>
      <c r="M36" s="19">
        <v>18557.194100000001</v>
      </c>
      <c r="N36" s="19">
        <v>24168.907600000002</v>
      </c>
      <c r="O36" s="28" t="s">
        <v>12</v>
      </c>
    </row>
    <row r="37" spans="1:15" s="1" customFormat="1" ht="10.5" customHeight="1" x14ac:dyDescent="0.15">
      <c r="A37" s="29" t="s">
        <v>0</v>
      </c>
      <c r="B37" s="36">
        <v>739</v>
      </c>
      <c r="C37" s="36">
        <v>829</v>
      </c>
      <c r="D37" s="36">
        <v>1060</v>
      </c>
      <c r="E37" s="36">
        <v>1204</v>
      </c>
      <c r="F37" s="30">
        <v>1265</v>
      </c>
      <c r="G37" s="30">
        <v>1340</v>
      </c>
      <c r="H37" s="30">
        <v>1466</v>
      </c>
      <c r="I37" s="30">
        <v>1770</v>
      </c>
      <c r="J37" s="30">
        <v>2069</v>
      </c>
      <c r="K37" s="30">
        <v>2580</v>
      </c>
      <c r="L37" s="30">
        <v>2734</v>
      </c>
      <c r="M37" s="30">
        <v>3685</v>
      </c>
      <c r="N37" s="30">
        <v>5154</v>
      </c>
      <c r="O37" s="29" t="s">
        <v>3</v>
      </c>
    </row>
    <row r="38" spans="1:15" s="1" customFormat="1" ht="10.5" customHeight="1" x14ac:dyDescent="0.15">
      <c r="A38" s="14" t="s">
        <v>21</v>
      </c>
      <c r="B38" s="1">
        <v>459</v>
      </c>
      <c r="C38" s="1">
        <v>389</v>
      </c>
      <c r="D38" s="1">
        <v>368</v>
      </c>
      <c r="E38" s="1">
        <v>513</v>
      </c>
      <c r="F38" s="19">
        <v>510</v>
      </c>
      <c r="G38" s="19">
        <v>541</v>
      </c>
      <c r="H38" s="19">
        <v>438</v>
      </c>
      <c r="I38" s="19">
        <v>527</v>
      </c>
      <c r="J38" s="19">
        <v>435</v>
      </c>
      <c r="K38" s="19">
        <v>367</v>
      </c>
      <c r="L38" s="19">
        <v>0</v>
      </c>
      <c r="M38" s="19">
        <v>6</v>
      </c>
      <c r="N38" s="19">
        <v>60</v>
      </c>
      <c r="O38" s="28" t="s">
        <v>31</v>
      </c>
    </row>
    <row r="39" spans="1:15" s="11" customFormat="1" ht="10.5" customHeight="1" x14ac:dyDescent="0.15">
      <c r="A39" s="13" t="s">
        <v>17</v>
      </c>
      <c r="B39" s="11">
        <v>459</v>
      </c>
      <c r="C39" s="11">
        <v>389</v>
      </c>
      <c r="D39" s="11">
        <v>368</v>
      </c>
      <c r="E39" s="11">
        <v>513</v>
      </c>
      <c r="F39" s="20">
        <v>510</v>
      </c>
      <c r="G39" s="20">
        <v>541</v>
      </c>
      <c r="H39" s="20">
        <v>400</v>
      </c>
      <c r="I39" s="20">
        <v>397</v>
      </c>
      <c r="J39" s="20">
        <v>418</v>
      </c>
      <c r="K39" s="20">
        <v>367</v>
      </c>
      <c r="L39" s="20">
        <v>0</v>
      </c>
      <c r="M39" s="20">
        <v>6</v>
      </c>
      <c r="N39" s="20">
        <v>60</v>
      </c>
      <c r="O39" s="31" t="s">
        <v>19</v>
      </c>
    </row>
    <row r="40" spans="1:15" s="11" customFormat="1" ht="10.5" customHeight="1" x14ac:dyDescent="0.15">
      <c r="A40" s="13" t="s">
        <v>41</v>
      </c>
      <c r="B40" s="20">
        <v>0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38</v>
      </c>
      <c r="I40" s="20">
        <v>130</v>
      </c>
      <c r="J40" s="20">
        <v>17</v>
      </c>
      <c r="K40" s="20">
        <v>0</v>
      </c>
      <c r="L40" s="20">
        <v>0</v>
      </c>
      <c r="M40" s="20">
        <v>0</v>
      </c>
      <c r="N40" s="20">
        <v>0</v>
      </c>
      <c r="O40" s="31" t="s">
        <v>42</v>
      </c>
    </row>
    <row r="41" spans="1:15" s="1" customFormat="1" ht="10.5" customHeight="1" x14ac:dyDescent="0.15">
      <c r="A41" s="15" t="s">
        <v>11</v>
      </c>
      <c r="B41" s="37">
        <v>280</v>
      </c>
      <c r="C41" s="37">
        <v>440</v>
      </c>
      <c r="D41" s="37">
        <v>692</v>
      </c>
      <c r="E41" s="37">
        <v>691</v>
      </c>
      <c r="F41" s="32">
        <v>755</v>
      </c>
      <c r="G41" s="32">
        <v>799</v>
      </c>
      <c r="H41" s="32">
        <v>1028</v>
      </c>
      <c r="I41" s="32">
        <v>1243</v>
      </c>
      <c r="J41" s="32">
        <v>1634</v>
      </c>
      <c r="K41" s="32">
        <v>2213</v>
      </c>
      <c r="L41" s="32">
        <v>2734</v>
      </c>
      <c r="M41" s="32">
        <v>3679</v>
      </c>
      <c r="N41" s="32">
        <v>5094</v>
      </c>
      <c r="O41" s="33" t="s">
        <v>12</v>
      </c>
    </row>
    <row r="42" spans="1:15" s="1" customFormat="1" ht="10.5" customHeight="1" x14ac:dyDescent="0.15">
      <c r="E42" s="16"/>
      <c r="F42" s="16"/>
      <c r="G42" s="16"/>
      <c r="H42" s="16"/>
      <c r="I42" s="16"/>
      <c r="J42" s="16"/>
      <c r="K42" s="16"/>
      <c r="L42" s="16"/>
      <c r="M42" s="16"/>
      <c r="N42" s="16"/>
    </row>
    <row r="43" spans="1:15" ht="10.5" customHeight="1" x14ac:dyDescent="0.15">
      <c r="A43" s="9" t="s">
        <v>28</v>
      </c>
      <c r="B43" s="9"/>
      <c r="C43" s="9"/>
      <c r="D43" s="9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4"/>
    </row>
    <row r="44" spans="1:15" ht="10.5" customHeight="1" x14ac:dyDescent="0.15">
      <c r="A44" s="9" t="s">
        <v>29</v>
      </c>
      <c r="B44" s="9"/>
      <c r="C44" s="9"/>
      <c r="D44" s="9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4"/>
    </row>
    <row r="45" spans="1:15" ht="10.5" customHeight="1" x14ac:dyDescent="0.15">
      <c r="A45" s="9" t="s">
        <v>5</v>
      </c>
      <c r="B45" s="9"/>
      <c r="C45" s="9"/>
      <c r="D45" s="9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4"/>
    </row>
    <row r="46" spans="1:15" ht="10.5" customHeight="1" x14ac:dyDescent="0.15">
      <c r="A46" s="9" t="s">
        <v>4</v>
      </c>
      <c r="B46" s="9"/>
      <c r="C46" s="9"/>
      <c r="D46" s="9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4"/>
    </row>
    <row r="47" spans="1:15" ht="10.5" customHeight="1" x14ac:dyDescent="0.15">
      <c r="A47" s="9" t="s">
        <v>51</v>
      </c>
      <c r="B47" s="9"/>
      <c r="C47" s="9"/>
      <c r="D47" s="9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4"/>
    </row>
    <row r="48" spans="1:15" ht="10.5" customHeight="1" x14ac:dyDescent="0.15">
      <c r="A48" s="21" t="s">
        <v>52</v>
      </c>
      <c r="B48" s="21"/>
      <c r="C48" s="21"/>
      <c r="D48" s="21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4"/>
    </row>
    <row r="49" spans="1:15" ht="10.5" customHeight="1" x14ac:dyDescent="0.15">
      <c r="A49" s="9" t="s">
        <v>53</v>
      </c>
      <c r="B49" s="9"/>
      <c r="C49" s="9"/>
      <c r="D49" s="9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4"/>
    </row>
    <row r="50" spans="1:15" ht="10.5" customHeight="1" x14ac:dyDescent="0.15">
      <c r="A50" s="21" t="s">
        <v>54</v>
      </c>
      <c r="B50" s="21"/>
      <c r="C50" s="21"/>
      <c r="D50" s="21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4"/>
    </row>
    <row r="51" spans="1:15" ht="10.5" customHeight="1" x14ac:dyDescent="0.15">
      <c r="A51" s="8" t="s">
        <v>35</v>
      </c>
      <c r="B51" s="8"/>
      <c r="C51" s="8"/>
      <c r="D51" s="8"/>
    </row>
    <row r="52" spans="1:15" ht="10.5" customHeight="1" x14ac:dyDescent="0.15">
      <c r="A52" s="8" t="s">
        <v>36</v>
      </c>
      <c r="B52" s="8"/>
      <c r="C52" s="8"/>
      <c r="D52" s="8"/>
    </row>
    <row r="53" spans="1:15" ht="10.5" customHeight="1" x14ac:dyDescent="0.15">
      <c r="A53" s="8" t="s">
        <v>37</v>
      </c>
      <c r="B53" s="8"/>
      <c r="C53" s="8"/>
      <c r="D53" s="8"/>
    </row>
    <row r="54" spans="1:15" ht="10.5" customHeight="1" x14ac:dyDescent="0.15">
      <c r="A54" s="8"/>
      <c r="B54" s="8"/>
      <c r="C54" s="8"/>
      <c r="D54" s="8"/>
    </row>
    <row r="55" spans="1:15" ht="10.5" customHeight="1" x14ac:dyDescent="0.15">
      <c r="A55" s="8" t="s">
        <v>50</v>
      </c>
      <c r="B55" s="8"/>
      <c r="C55" s="8"/>
      <c r="D55" s="8"/>
    </row>
    <row r="56" spans="1:15" ht="10.5" customHeight="1" x14ac:dyDescent="0.15">
      <c r="A56" s="8" t="s">
        <v>91</v>
      </c>
      <c r="B56" s="8"/>
      <c r="C56" s="8"/>
      <c r="D56" s="8"/>
      <c r="O56" s="5"/>
    </row>
    <row r="58" spans="1:15" ht="10.5" customHeight="1" x14ac:dyDescent="0.15">
      <c r="A58" s="34" t="s">
        <v>92</v>
      </c>
      <c r="B58" s="34"/>
      <c r="C58" s="34"/>
      <c r="D58" s="34"/>
      <c r="E58" s="12"/>
      <c r="F58" s="12"/>
      <c r="G58" s="12"/>
      <c r="H58" s="12"/>
      <c r="I58" s="12"/>
      <c r="J58" s="12"/>
      <c r="K58" s="12"/>
      <c r="L58" s="12"/>
      <c r="M58" s="12"/>
      <c r="N58" s="12"/>
    </row>
  </sheetData>
  <printOptions horizontalCentered="1"/>
  <pageMargins left="0.15748031496062992" right="0.15748031496062992" top="0.55118110236220474" bottom="0.9055118110236221" header="0.39370078740157483" footer="0.19685039370078741"/>
  <pageSetup paperSize="9" orientation="portrait" r:id="rId1"/>
  <headerFooter alignWithMargins="0">
    <oddFooter>&amp;L&amp;"Arial,Normal"&amp;6Service de la statistique du canton de Fribourg-RM
&amp;Z&amp;F-&amp;D-&amp;T&amp;R&amp;"Arial,Normal"&amp;6&amp;P/&amp;N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0C39A-6FE7-4C68-87AE-45AD1CE60C3C}">
  <dimension ref="A1:E17"/>
  <sheetViews>
    <sheetView showGridLines="0" zoomScale="130" zoomScaleNormal="130" workbookViewId="0"/>
  </sheetViews>
  <sheetFormatPr baseColWidth="10" defaultRowHeight="10.5" customHeight="1" x14ac:dyDescent="0.2"/>
  <cols>
    <col min="1" max="1" width="7.375" style="40" customWidth="1"/>
    <col min="2" max="2" width="33" style="40" customWidth="1"/>
    <col min="3" max="3" width="3" style="40" customWidth="1"/>
    <col min="4" max="4" width="7.375" style="40" customWidth="1"/>
    <col min="5" max="5" width="33" style="40" customWidth="1"/>
    <col min="6" max="16384" width="11" style="40"/>
  </cols>
  <sheetData>
    <row r="1" spans="1:5" ht="10.5" customHeight="1" x14ac:dyDescent="0.2">
      <c r="A1" s="39" t="s">
        <v>55</v>
      </c>
      <c r="D1" s="39" t="s">
        <v>56</v>
      </c>
    </row>
    <row r="2" spans="1:5" s="42" customFormat="1" ht="15" customHeight="1" x14ac:dyDescent="0.15">
      <c r="A2" s="41" t="s">
        <v>2</v>
      </c>
      <c r="D2" s="41" t="s">
        <v>2</v>
      </c>
    </row>
    <row r="3" spans="1:5" ht="10.5" customHeight="1" x14ac:dyDescent="0.2">
      <c r="A3" s="43" t="s">
        <v>57</v>
      </c>
      <c r="B3" s="44" t="s">
        <v>58</v>
      </c>
      <c r="C3" s="45"/>
      <c r="D3" s="43" t="s">
        <v>59</v>
      </c>
      <c r="E3" s="43" t="s">
        <v>60</v>
      </c>
    </row>
    <row r="4" spans="1:5" ht="10.5" customHeight="1" x14ac:dyDescent="0.2">
      <c r="A4" s="46" t="s">
        <v>61</v>
      </c>
      <c r="B4" s="47" t="s">
        <v>62</v>
      </c>
      <c r="C4" s="48"/>
      <c r="D4" s="46" t="s">
        <v>61</v>
      </c>
      <c r="E4" s="47" t="s">
        <v>63</v>
      </c>
    </row>
    <row r="5" spans="1:5" ht="10.5" customHeight="1" x14ac:dyDescent="0.2">
      <c r="A5" s="49" t="s">
        <v>64</v>
      </c>
      <c r="B5" s="50" t="s">
        <v>65</v>
      </c>
      <c r="C5" s="48"/>
      <c r="D5" s="49" t="s">
        <v>66</v>
      </c>
      <c r="E5" s="50" t="s">
        <v>67</v>
      </c>
    </row>
    <row r="6" spans="1:5" ht="10.5" customHeight="1" x14ac:dyDescent="0.2">
      <c r="A6" s="51" t="s">
        <v>68</v>
      </c>
      <c r="B6" s="47" t="s">
        <v>69</v>
      </c>
      <c r="C6" s="48"/>
      <c r="D6" s="51" t="s">
        <v>70</v>
      </c>
      <c r="E6" s="47" t="s">
        <v>71</v>
      </c>
    </row>
    <row r="7" spans="1:5" ht="21" customHeight="1" x14ac:dyDescent="0.2">
      <c r="A7" s="49" t="s">
        <v>72</v>
      </c>
      <c r="B7" s="50" t="s">
        <v>73</v>
      </c>
      <c r="C7" s="48"/>
      <c r="D7" s="49" t="s">
        <v>72</v>
      </c>
      <c r="E7" s="50" t="s">
        <v>74</v>
      </c>
    </row>
    <row r="8" spans="1:5" ht="21" customHeight="1" x14ac:dyDescent="0.2">
      <c r="A8" s="46" t="s">
        <v>75</v>
      </c>
      <c r="B8" s="47" t="s">
        <v>76</v>
      </c>
      <c r="C8" s="48"/>
      <c r="D8" s="46" t="s">
        <v>75</v>
      </c>
      <c r="E8" s="47" t="s">
        <v>77</v>
      </c>
    </row>
    <row r="9" spans="1:5" ht="10.5" customHeight="1" x14ac:dyDescent="0.2">
      <c r="A9" s="49" t="s">
        <v>78</v>
      </c>
      <c r="B9" s="50" t="s">
        <v>79</v>
      </c>
      <c r="C9" s="48"/>
      <c r="D9" s="49" t="s">
        <v>78</v>
      </c>
      <c r="E9" s="50" t="s">
        <v>80</v>
      </c>
    </row>
    <row r="10" spans="1:5" ht="10.5" customHeight="1" x14ac:dyDescent="0.2">
      <c r="A10" s="46" t="s">
        <v>81</v>
      </c>
      <c r="B10" s="47" t="s">
        <v>82</v>
      </c>
      <c r="C10" s="48"/>
      <c r="D10" s="46" t="s">
        <v>81</v>
      </c>
      <c r="E10" s="47" t="s">
        <v>83</v>
      </c>
    </row>
    <row r="11" spans="1:5" ht="10.5" customHeight="1" x14ac:dyDescent="0.2">
      <c r="A11" s="52" t="s">
        <v>84</v>
      </c>
      <c r="B11" s="53" t="s">
        <v>85</v>
      </c>
      <c r="C11" s="48"/>
      <c r="D11" s="52" t="s">
        <v>84</v>
      </c>
      <c r="E11" s="53" t="s">
        <v>86</v>
      </c>
    </row>
    <row r="12" spans="1:5" ht="10.5" customHeight="1" x14ac:dyDescent="0.2">
      <c r="A12" s="54"/>
      <c r="D12" s="54"/>
    </row>
    <row r="13" spans="1:5" ht="10.5" customHeight="1" x14ac:dyDescent="0.2">
      <c r="A13" s="54"/>
      <c r="D13" s="54"/>
    </row>
    <row r="14" spans="1:5" ht="10.5" customHeight="1" x14ac:dyDescent="0.25">
      <c r="A14" s="55"/>
      <c r="D14" s="54"/>
    </row>
    <row r="15" spans="1:5" ht="10.5" customHeight="1" x14ac:dyDescent="0.25">
      <c r="A15" s="55"/>
      <c r="D15" s="54"/>
    </row>
    <row r="16" spans="1:5" ht="10.5" customHeight="1" x14ac:dyDescent="0.2">
      <c r="A16" s="54"/>
      <c r="D16" s="54"/>
    </row>
    <row r="17" spans="1:4" ht="10.5" customHeight="1" x14ac:dyDescent="0.2">
      <c r="A17" s="54"/>
      <c r="D17" s="54"/>
    </row>
  </sheetData>
  <printOptions horizontalCentered="1"/>
  <pageMargins left="0.23622047244094491" right="0.1968503937007874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T544</vt:lpstr>
      <vt:lpstr>Signes - Zeichen</vt:lpstr>
      <vt:lpstr>'T544'!Impression_des_titres</vt:lpstr>
      <vt:lpstr>'T544'!Zone_d_impression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CIEF</dc:creator>
  <cp:lastModifiedBy>Messikommer Reto</cp:lastModifiedBy>
  <cp:lastPrinted>2023-11-28T14:42:12Z</cp:lastPrinted>
  <dcterms:created xsi:type="dcterms:W3CDTF">2002-05-22T09:26:36Z</dcterms:created>
  <dcterms:modified xsi:type="dcterms:W3CDTF">2026-09-04T13:23:26Z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T12-153 V2.xlsx</vt:lpwstr>
  </property>
</Properties>
</file>