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rtelsF\Desktop\"/>
    </mc:Choice>
  </mc:AlternateContent>
  <xr:revisionPtr revIDLastSave="0" documentId="13_ncr:1_{C057816F-E3A8-43C2-A67B-18868122EAD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" sheetId="1" r:id="rId1"/>
    <sheet name="1" sheetId="10" r:id="rId2"/>
    <sheet name="2" sheetId="6" r:id="rId3"/>
    <sheet name="3" sheetId="11" r:id="rId4"/>
    <sheet name="4" sheetId="13" r:id="rId5"/>
    <sheet name="5" sheetId="17" r:id="rId6"/>
    <sheet name="6" sheetId="16" r:id="rId7"/>
  </sheets>
  <definedNames>
    <definedName name="_xlnm.Print_Titles" localSheetId="0">'0'!$1:$18</definedName>
    <definedName name="ListeDéroulante1" localSheetId="0">'0'!$C$15</definedName>
    <definedName name="ListeDéroulante2" localSheetId="0">'0'!$C$11</definedName>
    <definedName name="Texte1" localSheetId="0">'0'!$C$16</definedName>
    <definedName name="Texte10" localSheetId="0">'0'!#REF!</definedName>
    <definedName name="Texte11" localSheetId="0">'0'!#REF!</definedName>
    <definedName name="Texte12" localSheetId="0">'0'!#REF!</definedName>
    <definedName name="Texte2" localSheetId="0">'1'!$D$3</definedName>
    <definedName name="Texte5" localSheetId="0">'0'!$C$14</definedName>
    <definedName name="Texte6" localSheetId="0">'0'!$E$17</definedName>
    <definedName name="Texte8" localSheetId="0">'1'!$D$4</definedName>
    <definedName name="_xlnm.Print_Area" localSheetId="1">'1'!$A$1:$H$34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1" i="1"/>
  <c r="I9" i="6" l="1"/>
  <c r="I8" i="16" l="1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J24" i="16" s="1"/>
  <c r="I25" i="16"/>
  <c r="I26" i="16"/>
  <c r="I27" i="16"/>
  <c r="I28" i="16"/>
  <c r="I29" i="16"/>
  <c r="I30" i="16"/>
  <c r="I31" i="16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10" i="6"/>
  <c r="D11" i="6"/>
  <c r="D12" i="6"/>
  <c r="D13" i="6"/>
  <c r="D14" i="6"/>
  <c r="D15" i="6"/>
  <c r="F35" i="6"/>
  <c r="F33" i="11"/>
  <c r="F33" i="13"/>
  <c r="F33" i="17"/>
  <c r="F33" i="16"/>
  <c r="I7" i="16"/>
  <c r="D8" i="16"/>
  <c r="D9" i="16"/>
  <c r="E9" i="16" s="1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E26" i="16" s="1"/>
  <c r="D27" i="16"/>
  <c r="D28" i="16"/>
  <c r="D29" i="16"/>
  <c r="D30" i="16"/>
  <c r="D31" i="16"/>
  <c r="D7" i="16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J27" i="17" s="1"/>
  <c r="I28" i="17"/>
  <c r="I29" i="17"/>
  <c r="I30" i="17"/>
  <c r="I31" i="17"/>
  <c r="I7" i="17"/>
  <c r="D8" i="17"/>
  <c r="D9" i="17"/>
  <c r="D10" i="17"/>
  <c r="D11" i="17"/>
  <c r="D12" i="17"/>
  <c r="D13" i="17"/>
  <c r="D14" i="17"/>
  <c r="D15" i="17"/>
  <c r="D16" i="17"/>
  <c r="D17" i="17"/>
  <c r="E17" i="17" s="1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7" i="17"/>
  <c r="E7" i="17" s="1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7" i="13"/>
  <c r="D8" i="13"/>
  <c r="D9" i="13"/>
  <c r="D10" i="13"/>
  <c r="D11" i="13"/>
  <c r="E11" i="13" s="1"/>
  <c r="D12" i="13"/>
  <c r="D13" i="13"/>
  <c r="D14" i="13"/>
  <c r="D15" i="13"/>
  <c r="D16" i="13"/>
  <c r="D17" i="13"/>
  <c r="E17" i="13" s="1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7" i="13"/>
  <c r="I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7" i="11"/>
  <c r="E7" i="11" s="1"/>
  <c r="D9" i="6"/>
  <c r="E9" i="6" s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E10" i="11"/>
  <c r="E8" i="11"/>
  <c r="E9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E10" i="13"/>
  <c r="E7" i="13"/>
  <c r="E8" i="13"/>
  <c r="E9" i="13"/>
  <c r="E12" i="13"/>
  <c r="E13" i="13"/>
  <c r="E14" i="13"/>
  <c r="E15" i="13"/>
  <c r="E16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E10" i="17"/>
  <c r="E8" i="17"/>
  <c r="E9" i="17"/>
  <c r="E11" i="17"/>
  <c r="E12" i="17"/>
  <c r="E13" i="17"/>
  <c r="E14" i="17"/>
  <c r="E15" i="17"/>
  <c r="E16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8" i="17"/>
  <c r="J29" i="17"/>
  <c r="J30" i="17"/>
  <c r="J31" i="17"/>
  <c r="E13" i="16"/>
  <c r="E7" i="16"/>
  <c r="E8" i="16"/>
  <c r="E10" i="16"/>
  <c r="E11" i="16"/>
  <c r="E12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7" i="16"/>
  <c r="E28" i="16"/>
  <c r="E29" i="16"/>
  <c r="E30" i="16"/>
  <c r="E31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5" i="16"/>
  <c r="J26" i="16"/>
  <c r="J27" i="16"/>
  <c r="J28" i="16"/>
  <c r="J29" i="16"/>
  <c r="J30" i="16"/>
  <c r="J31" i="16"/>
  <c r="C3" i="17"/>
  <c r="C3" i="16"/>
  <c r="C3" i="13"/>
  <c r="C3" i="11"/>
  <c r="C3" i="6"/>
  <c r="E32" i="17" l="1"/>
  <c r="E32" i="11"/>
  <c r="J32" i="16"/>
  <c r="J32" i="11"/>
  <c r="J32" i="13"/>
  <c r="E32" i="16"/>
  <c r="J32" i="17"/>
  <c r="E32" i="13"/>
  <c r="E34" i="6"/>
  <c r="D34" i="1"/>
  <c r="J34" i="6"/>
  <c r="J33" i="17" l="1"/>
  <c r="J33" i="13"/>
  <c r="J33" i="11"/>
  <c r="J35" i="6"/>
  <c r="J33" i="16"/>
  <c r="D33" i="1" l="1"/>
</calcChain>
</file>

<file path=xl/sharedStrings.xml><?xml version="1.0" encoding="utf-8"?>
<sst xmlns="http://schemas.openxmlformats.org/spreadsheetml/2006/main" count="174" uniqueCount="73">
  <si>
    <t>Nom</t>
  </si>
  <si>
    <t>Prénom</t>
  </si>
  <si>
    <t>au</t>
  </si>
  <si>
    <t>date</t>
  </si>
  <si>
    <t>matin</t>
  </si>
  <si>
    <t>après-midi</t>
  </si>
  <si>
    <t>Total km matin</t>
  </si>
  <si>
    <t>Total km après-midi</t>
  </si>
  <si>
    <t>Total km matin + après-midi</t>
  </si>
  <si>
    <t>km à rembourser</t>
  </si>
  <si>
    <t>km effectifs</t>
  </si>
  <si>
    <t>km à déduire</t>
  </si>
  <si>
    <t>Mme/M.</t>
  </si>
  <si>
    <t>Rue de l’Hôpital 1, 1701 Fribourg</t>
  </si>
  <si>
    <t>N°Personnel EFR</t>
  </si>
  <si>
    <t>Nom et prénom</t>
  </si>
  <si>
    <t>Bénéficiaire</t>
  </si>
  <si>
    <r>
      <t xml:space="preserve">Service des ressources </t>
    </r>
    <r>
      <rPr>
        <sz val="9"/>
        <rFont val="Arial"/>
        <family val="2"/>
      </rPr>
      <t>SRess</t>
    </r>
  </si>
  <si>
    <r>
      <t xml:space="preserve">Amt für Ressourcen </t>
    </r>
    <r>
      <rPr>
        <sz val="9"/>
        <rFont val="Arial"/>
        <family val="2"/>
      </rPr>
      <t>RA</t>
    </r>
  </si>
  <si>
    <t>total km</t>
  </si>
  <si>
    <t>Date</t>
  </si>
  <si>
    <r>
      <rPr>
        <sz val="8"/>
        <rFont val="Arial"/>
        <family val="2"/>
      </rPr>
      <t>Réf. :</t>
    </r>
    <r>
      <rPr>
        <sz val="9"/>
        <rFont val="Arial"/>
        <family val="2"/>
      </rPr>
      <t xml:space="preserve"> </t>
    </r>
    <r>
      <rPr>
        <sz val="20"/>
        <rFont val="Arial"/>
        <family val="2"/>
      </rPr>
      <t>720</t>
    </r>
  </si>
  <si>
    <t>SH</t>
  </si>
  <si>
    <t>Nom/prénom du (de la) SH</t>
  </si>
  <si>
    <t>D</t>
  </si>
  <si>
    <t>T1</t>
  </si>
  <si>
    <t>T2</t>
  </si>
  <si>
    <t>T3</t>
  </si>
  <si>
    <t>T4</t>
  </si>
  <si>
    <t>Adresse du domicile et des lieux d'enseignement</t>
  </si>
  <si>
    <t>T5</t>
  </si>
  <si>
    <t>T6</t>
  </si>
  <si>
    <r>
      <t>Autre lieu
d'enseignement</t>
    </r>
    <r>
      <rPr>
        <b/>
        <sz val="9"/>
        <rFont val="Arial"/>
        <family val="2"/>
      </rPr>
      <t/>
    </r>
  </si>
  <si>
    <t>Décompte pour versement de l'indemnité de déplacement</t>
  </si>
  <si>
    <t>Voir l'onglet n°1</t>
  </si>
  <si>
    <t>Données de traitement</t>
  </si>
  <si>
    <t>Fonction</t>
  </si>
  <si>
    <t>total repas remb.</t>
  </si>
  <si>
    <t>Décompte des trajets (1)</t>
  </si>
  <si>
    <t>Adresse du domicile et des lieux d'enseignement durant la période concernée</t>
  </si>
  <si>
    <t>Décompte des trajets durant la période concernée</t>
  </si>
  <si>
    <t>Lieu de domicile</t>
  </si>
  <si>
    <t>Rue et n°</t>
  </si>
  <si>
    <t>km</t>
  </si>
  <si>
    <r>
      <t xml:space="preserve">Distance entre
D et T1
</t>
    </r>
    <r>
      <rPr>
        <b/>
        <sz val="10"/>
        <rFont val="Arial"/>
        <family val="2"/>
      </rPr>
      <t>Aller-Retour</t>
    </r>
  </si>
  <si>
    <t>trajets</t>
  </si>
  <si>
    <t>formule</t>
  </si>
  <si>
    <t>onglet 1</t>
  </si>
  <si>
    <t>D / St-Martin / Progens</t>
  </si>
  <si>
    <t>Progens / Promasens/ D</t>
  </si>
  <si>
    <t>D / La Roche/ D</t>
  </si>
  <si>
    <t>D / Corbières / Riaz / D</t>
  </si>
  <si>
    <t>repas pris au lieu d'ens.</t>
  </si>
  <si>
    <r>
      <t xml:space="preserve">Ce fichier excel est à transmettre à votre supérieur hiérarchique par courriel,
au plus tard les </t>
    </r>
    <r>
      <rPr>
        <b/>
        <i/>
        <sz val="9"/>
        <rFont val="Arial"/>
        <family val="2"/>
      </rPr>
      <t>30.04</t>
    </r>
    <r>
      <rPr>
        <i/>
        <sz val="9"/>
        <rFont val="Arial"/>
        <family val="2"/>
      </rPr>
      <t xml:space="preserve">, </t>
    </r>
    <r>
      <rPr>
        <b/>
        <i/>
        <sz val="9"/>
        <rFont val="Arial"/>
        <family val="2"/>
      </rPr>
      <t>15.07</t>
    </r>
    <r>
      <rPr>
        <i/>
        <sz val="9"/>
        <rFont val="Arial"/>
        <family val="2"/>
      </rPr>
      <t xml:space="preserve"> et </t>
    </r>
    <r>
      <rPr>
        <b/>
        <i/>
        <sz val="9"/>
        <rFont val="Arial"/>
        <family val="2"/>
      </rPr>
      <t>30.11</t>
    </r>
    <r>
      <rPr>
        <i/>
        <sz val="9"/>
        <rFont val="Arial"/>
        <family val="2"/>
      </rPr>
      <t>.</t>
    </r>
  </si>
  <si>
    <t>T +41 26 305 12 06</t>
  </si>
  <si>
    <t>NPA et Localité</t>
  </si>
  <si>
    <t>En remplissant les champs ci-dessous, le supérieur hiérarchique atteste avoir contrôlé l'ensemble des données du décompte et en atteste l'exactitude.
Le fichier est à transmettre au Service des ressources par courriel au plus tard 15 jours après réception du fichier.</t>
  </si>
  <si>
    <r>
      <t xml:space="preserve">Période concernée           </t>
    </r>
    <r>
      <rPr>
        <sz val="9"/>
        <rFont val="Arial"/>
        <family val="2"/>
      </rPr>
      <t>du</t>
    </r>
  </si>
  <si>
    <t>Aide-mémoire</t>
  </si>
  <si>
    <t>Ecole</t>
  </si>
  <si>
    <t>Décompte des trajets (2)</t>
  </si>
  <si>
    <t>Décompte des trajets (3)</t>
  </si>
  <si>
    <t>Décompte des trajets (4)</t>
  </si>
  <si>
    <t>Décompte des trajets (5)</t>
  </si>
  <si>
    <t>Repas</t>
  </si>
  <si>
    <t>Oui</t>
  </si>
  <si>
    <t>Non</t>
  </si>
  <si>
    <t>Total repas</t>
  </si>
  <si>
    <t>onglet 1 /2</t>
  </si>
  <si>
    <t>09.11.2016</t>
  </si>
  <si>
    <t>10.11.2016</t>
  </si>
  <si>
    <r>
      <t xml:space="preserve">Lieu d'enseignement
</t>
    </r>
    <r>
      <rPr>
        <b/>
        <sz val="10"/>
        <rFont val="Arial"/>
        <family val="2"/>
      </rPr>
      <t>le plus proche de D</t>
    </r>
    <r>
      <rPr>
        <sz val="10"/>
        <rFont val="Arial"/>
        <family val="2"/>
      </rPr>
      <t xml:space="preserve">
Etablissement de référence</t>
    </r>
  </si>
  <si>
    <t>Voir l'onglet n°2, 3, 4, 5 et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</si>
</sst>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Times New Roman"/>
    </font>
    <font>
      <sz val="8"/>
      <name val="Times New Roman"/>
      <family val="1"/>
    </font>
    <font>
      <u/>
      <sz val="10"/>
      <color indexed="12"/>
      <name val="Times New Roman"/>
      <family val="1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16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b/>
      <sz val="11"/>
      <name val="Arial"/>
      <family val="2"/>
    </font>
    <font>
      <sz val="10"/>
      <name val="Verdana"/>
      <family val="2"/>
    </font>
    <font>
      <i/>
      <sz val="8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u/>
      <sz val="16"/>
      <color indexed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trike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47">
    <xf numFmtId="0" fontId="0" fillId="0" borderId="0" xfId="0"/>
    <xf numFmtId="0" fontId="7" fillId="0" borderId="0" xfId="0" applyFont="1" applyBorder="1" applyAlignment="1" applyProtection="1">
      <alignment vertical="center" wrapText="1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Protection="1">
      <protection hidden="1"/>
    </xf>
    <xf numFmtId="0" fontId="7" fillId="0" borderId="6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0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horizontal="center" vertical="center" textRotation="255" wrapText="1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14" fontId="7" fillId="0" borderId="0" xfId="0" applyNumberFormat="1" applyFont="1" applyFill="1" applyBorder="1" applyAlignment="1" applyProtection="1">
      <alignment horizontal="left" vertical="center" wrapText="1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9" xfId="0" applyFont="1" applyBorder="1" applyAlignment="1" applyProtection="1">
      <alignment vertical="center" wrapText="1"/>
      <protection hidden="1"/>
    </xf>
    <xf numFmtId="0" fontId="7" fillId="0" borderId="10" xfId="0" applyFont="1" applyFill="1" applyBorder="1" applyAlignment="1" applyProtection="1">
      <alignment vertical="center" textRotation="90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0" borderId="11" xfId="0" applyFont="1" applyFill="1" applyBorder="1" applyAlignment="1" applyProtection="1">
      <alignment vertical="center" wrapText="1"/>
      <protection hidden="1"/>
    </xf>
    <xf numFmtId="14" fontId="7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vertical="center" textRotation="90"/>
      <protection hidden="1"/>
    </xf>
    <xf numFmtId="0" fontId="7" fillId="0" borderId="13" xfId="0" applyFont="1" applyBorder="1" applyAlignment="1" applyProtection="1">
      <alignment vertical="center" wrapText="1"/>
      <protection hidden="1"/>
    </xf>
    <xf numFmtId="0" fontId="7" fillId="0" borderId="14" xfId="0" applyFont="1" applyBorder="1" applyAlignment="1" applyProtection="1">
      <alignment vertical="center" wrapText="1"/>
      <protection hidden="1"/>
    </xf>
    <xf numFmtId="0" fontId="8" fillId="0" borderId="10" xfId="0" applyFont="1" applyBorder="1" applyAlignment="1" applyProtection="1">
      <alignment vertical="center" wrapText="1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vertical="center" wrapText="1"/>
      <protection hidden="1"/>
    </xf>
    <xf numFmtId="0" fontId="7" fillId="0" borderId="10" xfId="0" applyFont="1" applyBorder="1" applyAlignment="1" applyProtection="1">
      <alignment horizontal="left" vertical="center" wrapText="1"/>
      <protection hidden="1"/>
    </xf>
    <xf numFmtId="0" fontId="8" fillId="0" borderId="14" xfId="0" applyFont="1" applyBorder="1" applyAlignment="1" applyProtection="1">
      <alignment vertical="center" wrapText="1"/>
      <protection hidden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7" fillId="0" borderId="0" xfId="0" applyFont="1" applyBorder="1" applyAlignment="1" applyProtection="1">
      <alignment horizontal="left" vertical="center" wrapText="1"/>
      <protection hidden="1"/>
    </xf>
    <xf numFmtId="0" fontId="16" fillId="0" borderId="0" xfId="0" quotePrefix="1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164" fontId="4" fillId="0" borderId="1" xfId="0" applyNumberFormat="1" applyFont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7" fillId="0" borderId="1" xfId="0" quotePrefix="1" applyFont="1" applyBorder="1" applyAlignment="1" applyProtection="1">
      <alignment horizontal="left" vertical="center"/>
      <protection hidden="1"/>
    </xf>
    <xf numFmtId="0" fontId="8" fillId="0" borderId="16" xfId="0" quotePrefix="1" applyFont="1" applyBorder="1" applyAlignment="1" applyProtection="1">
      <alignment horizontal="left" vertical="center" wrapText="1"/>
      <protection hidden="1"/>
    </xf>
    <xf numFmtId="0" fontId="7" fillId="0" borderId="12" xfId="0" applyFont="1" applyBorder="1" applyAlignment="1" applyProtection="1">
      <alignment vertical="center" wrapText="1"/>
      <protection hidden="1"/>
    </xf>
    <xf numFmtId="0" fontId="20" fillId="2" borderId="3" xfId="0" applyFont="1" applyFill="1" applyBorder="1" applyAlignment="1" applyProtection="1">
      <alignment horizontal="center" vertical="center" wrapText="1"/>
      <protection hidden="1"/>
    </xf>
    <xf numFmtId="0" fontId="20" fillId="2" borderId="7" xfId="0" applyFont="1" applyFill="1" applyBorder="1" applyAlignment="1" applyProtection="1">
      <alignment horizontal="center" vertical="center" wrapText="1"/>
      <protection hidden="1"/>
    </xf>
    <xf numFmtId="14" fontId="7" fillId="0" borderId="13" xfId="0" applyNumberFormat="1" applyFont="1" applyFill="1" applyBorder="1" applyAlignment="1" applyProtection="1">
      <alignment horizontal="left" vertical="center" wrapText="1"/>
      <protection hidden="1"/>
    </xf>
    <xf numFmtId="14" fontId="7" fillId="0" borderId="14" xfId="0" applyNumberFormat="1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1" fontId="8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right" vertical="center" wrapText="1"/>
      <protection hidden="1"/>
    </xf>
    <xf numFmtId="0" fontId="20" fillId="0" borderId="1" xfId="0" applyFont="1" applyFill="1" applyBorder="1" applyAlignment="1" applyProtection="1">
      <alignment horizontal="right" vertical="center" wrapText="1"/>
      <protection hidden="1"/>
    </xf>
    <xf numFmtId="0" fontId="20" fillId="2" borderId="1" xfId="0" applyFont="1" applyFill="1" applyBorder="1" applyAlignment="1" applyProtection="1">
      <alignment horizontal="right" vertical="center" wrapText="1"/>
      <protection hidden="1"/>
    </xf>
    <xf numFmtId="0" fontId="20" fillId="3" borderId="1" xfId="0" applyFont="1" applyFill="1" applyBorder="1" applyAlignment="1" applyProtection="1">
      <alignment horizontal="right" vertical="center" wrapText="1"/>
      <protection hidden="1"/>
    </xf>
    <xf numFmtId="164" fontId="20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4" fontId="8" fillId="2" borderId="13" xfId="0" applyNumberFormat="1" applyFont="1" applyFill="1" applyBorder="1" applyAlignment="1" applyProtection="1">
      <alignment horizontal="left" vertical="center" wrapText="1"/>
      <protection locked="0"/>
    </xf>
    <xf numFmtId="14" fontId="8" fillId="2" borderId="0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quotePrefix="1" applyFont="1" applyAlignment="1" applyProtection="1">
      <alignment vertical="center"/>
      <protection hidden="1"/>
    </xf>
    <xf numFmtId="164" fontId="8" fillId="2" borderId="1" xfId="0" quotePrefix="1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4" fontId="20" fillId="2" borderId="1" xfId="0" quotePrefix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13" xfId="0" applyFont="1" applyBorder="1" applyAlignment="1" applyProtection="1">
      <alignment horizontal="left" vertical="center" wrapText="1"/>
      <protection hidden="1"/>
    </xf>
    <xf numFmtId="0" fontId="21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22" fillId="4" borderId="2" xfId="0" applyFont="1" applyFill="1" applyBorder="1" applyAlignment="1" applyProtection="1">
      <alignment horizontal="center" vertical="center" wrapText="1"/>
      <protection hidden="1"/>
    </xf>
    <xf numFmtId="164" fontId="7" fillId="4" borderId="1" xfId="0" applyNumberFormat="1" applyFont="1" applyFill="1" applyBorder="1" applyAlignment="1" applyProtection="1">
      <alignment horizontal="right" vertical="center" wrapText="1"/>
      <protection hidden="1"/>
    </xf>
    <xf numFmtId="164" fontId="18" fillId="4" borderId="1" xfId="0" applyNumberFormat="1" applyFont="1" applyFill="1" applyBorder="1" applyAlignment="1" applyProtection="1">
      <alignment horizontal="right" vertical="center" wrapText="1"/>
      <protection hidden="1"/>
    </xf>
    <xf numFmtId="14" fontId="8" fillId="2" borderId="17" xfId="0" applyNumberFormat="1" applyFont="1" applyFill="1" applyBorder="1" applyAlignment="1" applyProtection="1">
      <alignment horizontal="left" vertical="center" wrapText="1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4" fontId="7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0" fontId="20" fillId="2" borderId="7" xfId="0" applyFont="1" applyFill="1" applyBorder="1" applyAlignment="1" applyProtection="1">
      <alignment horizontal="center" vertical="center" wrapText="1"/>
      <protection locked="0" hidden="1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26" fillId="0" borderId="5" xfId="0" applyFont="1" applyBorder="1" applyAlignment="1" applyProtection="1">
      <alignment horizontal="center" vertical="center" textRotation="255" wrapText="1"/>
      <protection hidden="1"/>
    </xf>
    <xf numFmtId="0" fontId="26" fillId="0" borderId="15" xfId="0" applyFont="1" applyBorder="1" applyAlignment="1" applyProtection="1">
      <alignment horizontal="center" vertical="center" textRotation="255" wrapText="1"/>
      <protection hidden="1"/>
    </xf>
    <xf numFmtId="0" fontId="26" fillId="0" borderId="7" xfId="0" applyFont="1" applyBorder="1" applyAlignment="1" applyProtection="1">
      <alignment horizontal="center" vertical="center" textRotation="255" wrapText="1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14" fontId="8" fillId="2" borderId="17" xfId="0" applyNumberFormat="1" applyFont="1" applyFill="1" applyBorder="1" applyAlignment="1" applyProtection="1">
      <alignment horizontal="left" vertical="center" wrapText="1"/>
    </xf>
    <xf numFmtId="14" fontId="8" fillId="2" borderId="18" xfId="0" applyNumberFormat="1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11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0" borderId="2" xfId="0" applyFont="1" applyFill="1" applyBorder="1" applyAlignment="1" applyProtection="1">
      <alignment horizontal="left" vertical="center" wrapText="1"/>
      <protection hidden="1"/>
    </xf>
    <xf numFmtId="0" fontId="8" fillId="2" borderId="6" xfId="0" applyNumberFormat="1" applyFont="1" applyFill="1" applyBorder="1" applyAlignment="1" applyProtection="1">
      <alignment horizontal="left" vertical="center"/>
      <protection locked="0"/>
    </xf>
    <xf numFmtId="0" fontId="8" fillId="2" borderId="9" xfId="0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4" fillId="2" borderId="11" xfId="0" applyFont="1" applyFill="1" applyBorder="1" applyAlignment="1" applyProtection="1">
      <alignment horizontal="left" vertical="center"/>
      <protection locked="0"/>
    </xf>
    <xf numFmtId="0" fontId="14" fillId="2" borderId="13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hidden="1"/>
    </xf>
    <xf numFmtId="0" fontId="9" fillId="0" borderId="6" xfId="0" applyFont="1" applyFill="1" applyBorder="1" applyAlignment="1" applyProtection="1">
      <alignment horizontal="left" vertical="center" wrapText="1"/>
      <protection hidden="1"/>
    </xf>
    <xf numFmtId="0" fontId="9" fillId="0" borderId="9" xfId="0" applyFont="1" applyFill="1" applyBorder="1" applyAlignment="1" applyProtection="1">
      <alignment horizontal="left" vertical="center" wrapText="1"/>
      <protection hidden="1"/>
    </xf>
    <xf numFmtId="0" fontId="8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textRotation="255" wrapText="1"/>
      <protection hidden="1"/>
    </xf>
    <xf numFmtId="0" fontId="7" fillId="0" borderId="15" xfId="0" applyFont="1" applyBorder="1" applyAlignment="1" applyProtection="1">
      <alignment horizontal="center" vertical="center" textRotation="255" wrapText="1"/>
      <protection hidden="1"/>
    </xf>
    <xf numFmtId="0" fontId="7" fillId="0" borderId="7" xfId="0" applyFont="1" applyBorder="1" applyAlignment="1" applyProtection="1">
      <alignment horizontal="center" vertical="center" textRotation="255" wrapText="1"/>
      <protection hidden="1"/>
    </xf>
    <xf numFmtId="0" fontId="11" fillId="0" borderId="5" xfId="0" applyFont="1" applyFill="1" applyBorder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left" vertical="center"/>
      <protection hidden="1"/>
    </xf>
    <xf numFmtId="0" fontId="11" fillId="0" borderId="7" xfId="0" applyFont="1" applyFill="1" applyBorder="1" applyAlignment="1" applyProtection="1">
      <alignment horizontal="left" vertical="center"/>
      <protection hidden="1"/>
    </xf>
    <xf numFmtId="0" fontId="11" fillId="0" borderId="8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Fill="1" applyBorder="1" applyAlignment="1" applyProtection="1">
      <alignment horizontal="left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1" fillId="0" borderId="13" xfId="0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8" fillId="4" borderId="4" xfId="0" applyFont="1" applyFill="1" applyBorder="1" applyAlignment="1" applyProtection="1">
      <alignment horizontal="right" vertical="center" wrapText="1"/>
      <protection hidden="1"/>
    </xf>
    <xf numFmtId="0" fontId="18" fillId="4" borderId="3" xfId="0" applyFont="1" applyFill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7" fillId="4" borderId="4" xfId="0" applyFont="1" applyFill="1" applyBorder="1" applyAlignment="1" applyProtection="1">
      <alignment horizontal="right" vertical="center" wrapText="1"/>
      <protection hidden="1"/>
    </xf>
    <xf numFmtId="0" fontId="7" fillId="4" borderId="3" xfId="0" applyFont="1" applyFill="1" applyBorder="1" applyAlignment="1" applyProtection="1">
      <alignment horizontal="right" vertical="center" wrapText="1"/>
      <protection hidden="1"/>
    </xf>
    <xf numFmtId="0" fontId="7" fillId="4" borderId="2" xfId="0" applyFont="1" applyFill="1" applyBorder="1" applyAlignment="1" applyProtection="1">
      <alignment horizontal="righ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textRotation="90" wrapText="1"/>
      <protection hidden="1"/>
    </xf>
    <xf numFmtId="0" fontId="4" fillId="2" borderId="1" xfId="0" applyFont="1" applyFill="1" applyBorder="1" applyAlignment="1" applyProtection="1">
      <alignment horizontal="center" vertical="center" textRotation="90" wrapText="1"/>
      <protection hidden="1"/>
    </xf>
    <xf numFmtId="0" fontId="4" fillId="4" borderId="5" xfId="0" applyFont="1" applyFill="1" applyBorder="1" applyAlignment="1" applyProtection="1">
      <alignment horizontal="center" vertical="center" textRotation="90" wrapText="1"/>
      <protection hidden="1"/>
    </xf>
    <xf numFmtId="0" fontId="4" fillId="4" borderId="7" xfId="0" applyFont="1" applyFill="1" applyBorder="1" applyAlignment="1" applyProtection="1">
      <alignment horizontal="center" vertical="center" textRotation="90" wrapText="1"/>
      <protection hidden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1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/>
        <color theme="0" tint="-0.499984740745262"/>
      </font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</xdr:col>
      <xdr:colOff>952500</xdr:colOff>
      <xdr:row>5</xdr:row>
      <xdr:rowOff>114300</xdr:rowOff>
    </xdr:to>
    <xdr:pic>
      <xdr:nvPicPr>
        <xdr:cNvPr id="1107" name="Image 1" descr="logo_fr_300.jpg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933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r.ch/sress/files/pdf89/720_am_frais_deplacement.pdf" TargetMode="External"/><Relationship Id="rId1" Type="http://schemas.openxmlformats.org/officeDocument/2006/relationships/hyperlink" Target="http://www.fr.ch/sress/files/docx2/720_am_frais_deplacement.doc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indexed="10"/>
  </sheetPr>
  <dimension ref="A1:F49"/>
  <sheetViews>
    <sheetView tabSelected="1" zoomScale="160" zoomScaleNormal="160" zoomScaleSheetLayoutView="70" workbookViewId="0">
      <selection activeCell="E6" sqref="E6:F7"/>
    </sheetView>
  </sheetViews>
  <sheetFormatPr baseColWidth="10" defaultColWidth="12" defaultRowHeight="12" x14ac:dyDescent="0.2"/>
  <cols>
    <col min="1" max="1" width="4.33203125" style="1" customWidth="1"/>
    <col min="2" max="2" width="27.1640625" style="1" customWidth="1"/>
    <col min="3" max="3" width="18.1640625" style="1" customWidth="1"/>
    <col min="4" max="4" width="10.33203125" style="1" customWidth="1"/>
    <col min="5" max="5" width="5.83203125" style="1" customWidth="1"/>
    <col min="6" max="6" width="17.83203125" style="1" customWidth="1"/>
    <col min="7" max="16384" width="12" style="1"/>
  </cols>
  <sheetData>
    <row r="1" spans="1:6" ht="13.5" customHeight="1" x14ac:dyDescent="0.2">
      <c r="C1" s="2" t="s">
        <v>17</v>
      </c>
      <c r="E1" s="3"/>
      <c r="F1" s="4"/>
    </row>
    <row r="2" spans="1:6" ht="12" customHeight="1" x14ac:dyDescent="0.2">
      <c r="C2" s="2" t="s">
        <v>18</v>
      </c>
      <c r="E2" s="89" t="s">
        <v>21</v>
      </c>
      <c r="F2" s="89"/>
    </row>
    <row r="3" spans="1:6" ht="9" customHeight="1" x14ac:dyDescent="0.2">
      <c r="C3" s="5"/>
      <c r="E3" s="89"/>
      <c r="F3" s="89"/>
    </row>
    <row r="4" spans="1:6" ht="14.25" customHeight="1" x14ac:dyDescent="0.2">
      <c r="C4" s="5" t="s">
        <v>13</v>
      </c>
      <c r="E4" s="3"/>
      <c r="F4" s="4"/>
    </row>
    <row r="5" spans="1:6" ht="8.25" customHeight="1" x14ac:dyDescent="0.2">
      <c r="C5" s="5"/>
      <c r="E5" s="3"/>
      <c r="F5" s="4"/>
    </row>
    <row r="6" spans="1:6" ht="12" customHeight="1" x14ac:dyDescent="0.2">
      <c r="C6" s="5" t="s">
        <v>54</v>
      </c>
      <c r="E6" s="83" t="s">
        <v>58</v>
      </c>
      <c r="F6" s="83"/>
    </row>
    <row r="7" spans="1:6" ht="12" customHeight="1" x14ac:dyDescent="0.2">
      <c r="C7" s="5"/>
      <c r="E7" s="83"/>
      <c r="F7" s="83"/>
    </row>
    <row r="8" spans="1:6" ht="14.25" customHeight="1" x14ac:dyDescent="0.2">
      <c r="D8" s="5"/>
      <c r="E8" s="3"/>
    </row>
    <row r="9" spans="1:6" ht="38.25" customHeight="1" x14ac:dyDescent="0.2">
      <c r="B9" s="90" t="s">
        <v>33</v>
      </c>
      <c r="C9" s="90"/>
      <c r="D9" s="90"/>
      <c r="E9" s="90"/>
      <c r="F9" s="90"/>
    </row>
    <row r="10" spans="1:6" ht="9" customHeight="1" thickBot="1" x14ac:dyDescent="0.25">
      <c r="B10" s="71"/>
      <c r="C10" s="71"/>
      <c r="D10" s="71"/>
      <c r="E10" s="71"/>
      <c r="F10" s="71"/>
    </row>
    <row r="11" spans="1:6" ht="15" customHeight="1" thickBot="1" x14ac:dyDescent="0.25">
      <c r="B11" s="43" t="s">
        <v>57</v>
      </c>
      <c r="C11" s="79" t="str">
        <f>IF(MIN('2'!A7:A33,'3'!A7:A31,'4'!A7:A31,'5'!A7:A31,'6'!A7:A31)&lt;42626,"Formule",MIN('2'!A7:A33,'3'!A7:A31,'4'!A7:A31,'5'!A7:A31,'6'!A7:A31))</f>
        <v>Formule</v>
      </c>
      <c r="D11" s="52" t="s">
        <v>2</v>
      </c>
      <c r="E11" s="94" t="str">
        <f>IF(MAX('2'!A7:A33,'3'!A7:A31,'4'!A7:A31,'5'!A7:A31,'6'!A7:A31)&lt;42626,"Formule",MAX('2'!A7:A33,'3'!A7:A31,'4'!A7:A31,'5'!A7:A31,'6'!A7:A31))</f>
        <v>Formule</v>
      </c>
      <c r="F11" s="95"/>
    </row>
    <row r="12" spans="1:6" ht="9" customHeight="1" x14ac:dyDescent="0.2">
      <c r="B12" s="71"/>
      <c r="C12" s="71"/>
      <c r="D12" s="71"/>
      <c r="E12" s="71"/>
      <c r="F12" s="71"/>
    </row>
    <row r="13" spans="1:6" s="29" customFormat="1" ht="16.5" customHeight="1" x14ac:dyDescent="0.2">
      <c r="A13" s="113" t="s">
        <v>16</v>
      </c>
      <c r="B13" s="99" t="s">
        <v>35</v>
      </c>
      <c r="C13" s="100"/>
      <c r="D13" s="100"/>
      <c r="E13" s="100"/>
      <c r="F13" s="101"/>
    </row>
    <row r="14" spans="1:6" ht="15" customHeight="1" x14ac:dyDescent="0.2">
      <c r="A14" s="114"/>
      <c r="B14" s="14" t="s">
        <v>14</v>
      </c>
      <c r="C14" s="102"/>
      <c r="D14" s="102"/>
      <c r="E14" s="102"/>
      <c r="F14" s="103"/>
    </row>
    <row r="15" spans="1:6" s="3" customFormat="1" ht="15" customHeight="1" x14ac:dyDescent="0.2">
      <c r="A15" s="114"/>
      <c r="B15" s="9" t="s">
        <v>12</v>
      </c>
      <c r="C15" s="104"/>
      <c r="D15" s="104"/>
      <c r="E15" s="104"/>
      <c r="F15" s="105"/>
    </row>
    <row r="16" spans="1:6" s="3" customFormat="1" ht="15" customHeight="1" x14ac:dyDescent="0.2">
      <c r="A16" s="114"/>
      <c r="B16" s="9" t="s">
        <v>0</v>
      </c>
      <c r="C16" s="104"/>
      <c r="D16" s="104"/>
      <c r="E16" s="104"/>
      <c r="F16" s="105"/>
    </row>
    <row r="17" spans="1:6" s="3" customFormat="1" ht="15" customHeight="1" x14ac:dyDescent="0.2">
      <c r="A17" s="114"/>
      <c r="B17" s="9" t="s">
        <v>1</v>
      </c>
      <c r="C17" s="104"/>
      <c r="D17" s="104"/>
      <c r="E17" s="104"/>
      <c r="F17" s="105"/>
    </row>
    <row r="18" spans="1:6" s="3" customFormat="1" ht="15" customHeight="1" x14ac:dyDescent="0.2">
      <c r="A18" s="114"/>
      <c r="B18" s="44" t="s">
        <v>36</v>
      </c>
      <c r="C18" s="106"/>
      <c r="D18" s="106"/>
      <c r="E18" s="106"/>
      <c r="F18" s="107"/>
    </row>
    <row r="19" spans="1:6" s="3" customFormat="1" ht="9" customHeight="1" x14ac:dyDescent="0.2">
      <c r="A19" s="114"/>
      <c r="B19" s="23"/>
      <c r="F19" s="27"/>
    </row>
    <row r="20" spans="1:6" s="29" customFormat="1" ht="16.5" customHeight="1" x14ac:dyDescent="0.2">
      <c r="A20" s="114"/>
      <c r="B20" s="99" t="s">
        <v>39</v>
      </c>
      <c r="C20" s="100"/>
      <c r="D20" s="100"/>
      <c r="E20" s="100"/>
      <c r="F20" s="101"/>
    </row>
    <row r="21" spans="1:6" s="3" customFormat="1" ht="15.75" customHeight="1" x14ac:dyDescent="0.2">
      <c r="A21" s="114"/>
      <c r="B21" s="91" t="s">
        <v>34</v>
      </c>
      <c r="C21" s="92"/>
      <c r="D21" s="92"/>
      <c r="E21" s="92"/>
      <c r="F21" s="93"/>
    </row>
    <row r="22" spans="1:6" s="3" customFormat="1" ht="9" customHeight="1" x14ac:dyDescent="0.2">
      <c r="A22" s="114"/>
      <c r="B22" s="23"/>
      <c r="F22" s="25"/>
    </row>
    <row r="23" spans="1:6" s="29" customFormat="1" ht="16.5" customHeight="1" x14ac:dyDescent="0.2">
      <c r="A23" s="114"/>
      <c r="B23" s="99" t="s">
        <v>40</v>
      </c>
      <c r="C23" s="100"/>
      <c r="D23" s="100"/>
      <c r="E23" s="100"/>
      <c r="F23" s="101"/>
    </row>
    <row r="24" spans="1:6" ht="15.75" customHeight="1" x14ac:dyDescent="0.2">
      <c r="A24" s="114"/>
      <c r="B24" s="91" t="s">
        <v>72</v>
      </c>
      <c r="C24" s="92"/>
      <c r="D24" s="92"/>
      <c r="E24" s="92"/>
      <c r="F24" s="93"/>
    </row>
    <row r="25" spans="1:6" ht="39" customHeight="1" x14ac:dyDescent="0.2">
      <c r="A25" s="114"/>
      <c r="B25" s="96" t="s">
        <v>53</v>
      </c>
      <c r="C25" s="97"/>
      <c r="D25" s="97"/>
      <c r="E25" s="97"/>
      <c r="F25" s="98"/>
    </row>
    <row r="26" spans="1:6" ht="15" customHeight="1" x14ac:dyDescent="0.2">
      <c r="A26" s="115"/>
      <c r="B26" s="28" t="s">
        <v>20</v>
      </c>
      <c r="C26" s="58"/>
      <c r="D26" s="47"/>
      <c r="E26" s="47"/>
      <c r="F26" s="48"/>
    </row>
    <row r="27" spans="1:6" ht="10.5" customHeight="1" x14ac:dyDescent="0.2"/>
    <row r="28" spans="1:6" ht="54" customHeight="1" x14ac:dyDescent="0.2">
      <c r="A28" s="113" t="s">
        <v>22</v>
      </c>
      <c r="B28" s="108" t="s">
        <v>56</v>
      </c>
      <c r="C28" s="109"/>
      <c r="D28" s="109"/>
      <c r="E28" s="109"/>
      <c r="F28" s="110"/>
    </row>
    <row r="29" spans="1:6" ht="15" customHeight="1" x14ac:dyDescent="0.2">
      <c r="A29" s="114"/>
      <c r="B29" s="26" t="s">
        <v>20</v>
      </c>
      <c r="C29" s="59"/>
      <c r="D29" s="80"/>
      <c r="E29" s="80"/>
      <c r="F29" s="81"/>
    </row>
    <row r="30" spans="1:6" ht="15" customHeight="1" x14ac:dyDescent="0.2">
      <c r="A30" s="115"/>
      <c r="B30" s="24" t="s">
        <v>23</v>
      </c>
      <c r="C30" s="111"/>
      <c r="D30" s="111"/>
      <c r="E30" s="111"/>
      <c r="F30" s="112"/>
    </row>
    <row r="31" spans="1:6" ht="10.5" customHeight="1" x14ac:dyDescent="0.2">
      <c r="A31" s="11"/>
      <c r="B31" s="12"/>
      <c r="C31" s="13"/>
      <c r="D31" s="13"/>
      <c r="E31" s="13"/>
      <c r="F31" s="13"/>
    </row>
    <row r="32" spans="1:6" ht="8.25" customHeight="1" x14ac:dyDescent="0.2">
      <c r="A32" s="86"/>
      <c r="B32" s="14"/>
      <c r="C32" s="6"/>
      <c r="D32" s="6"/>
      <c r="E32" s="6"/>
      <c r="F32" s="15"/>
    </row>
    <row r="33" spans="1:6" ht="12.95" customHeight="1" x14ac:dyDescent="0.2">
      <c r="A33" s="87"/>
      <c r="B33" s="9"/>
      <c r="D33" s="65">
        <f>SUM('2'!J35,'3'!J33,'4'!J33,'5'!J33,'6'!J33)</f>
        <v>0</v>
      </c>
      <c r="E33" s="84" t="s">
        <v>19</v>
      </c>
      <c r="F33" s="85"/>
    </row>
    <row r="34" spans="1:6" ht="12.95" customHeight="1" x14ac:dyDescent="0.2">
      <c r="A34" s="87"/>
      <c r="B34" s="9"/>
      <c r="D34" s="51">
        <f>SUM('2'!F35,'3'!F33,'4'!F33,'5'!F33,'6'!F33)</f>
        <v>0</v>
      </c>
      <c r="E34" s="84" t="s">
        <v>37</v>
      </c>
      <c r="F34" s="85"/>
    </row>
    <row r="35" spans="1:6" ht="12.95" customHeight="1" x14ac:dyDescent="0.2">
      <c r="A35" s="87"/>
      <c r="B35" s="9"/>
      <c r="F35" s="10"/>
    </row>
    <row r="36" spans="1:6" ht="12.95" customHeight="1" x14ac:dyDescent="0.2">
      <c r="A36" s="87"/>
      <c r="B36" s="16"/>
      <c r="C36" s="17"/>
      <c r="D36" s="17"/>
      <c r="E36" s="17"/>
      <c r="F36" s="18"/>
    </row>
    <row r="37" spans="1:6" ht="12.95" customHeight="1" x14ac:dyDescent="0.2">
      <c r="A37" s="87"/>
      <c r="B37" s="9"/>
      <c r="F37" s="10"/>
    </row>
    <row r="38" spans="1:6" ht="12.95" customHeight="1" x14ac:dyDescent="0.2">
      <c r="A38" s="87"/>
      <c r="B38" s="9"/>
      <c r="C38" s="7"/>
      <c r="D38" s="7"/>
      <c r="E38" s="7"/>
      <c r="F38" s="8"/>
    </row>
    <row r="39" spans="1:6" ht="12.95" customHeight="1" x14ac:dyDescent="0.2">
      <c r="A39" s="87"/>
      <c r="B39" s="9"/>
      <c r="C39" s="13"/>
      <c r="D39" s="13"/>
      <c r="E39" s="13"/>
      <c r="F39" s="19"/>
    </row>
    <row r="40" spans="1:6" ht="12.95" customHeight="1" x14ac:dyDescent="0.2">
      <c r="A40" s="87"/>
      <c r="B40" s="16"/>
      <c r="C40" s="17"/>
      <c r="D40" s="17"/>
      <c r="E40" s="17"/>
      <c r="F40" s="18"/>
    </row>
    <row r="41" spans="1:6" ht="12.95" customHeight="1" x14ac:dyDescent="0.2">
      <c r="A41" s="87"/>
      <c r="B41" s="16"/>
      <c r="C41" s="17"/>
      <c r="D41" s="17"/>
      <c r="E41" s="17"/>
      <c r="F41" s="18"/>
    </row>
    <row r="42" spans="1:6" ht="12.95" customHeight="1" x14ac:dyDescent="0.2">
      <c r="A42" s="87"/>
      <c r="B42" s="16"/>
      <c r="C42" s="17"/>
      <c r="D42" s="17"/>
      <c r="E42" s="17"/>
      <c r="F42" s="18"/>
    </row>
    <row r="43" spans="1:6" ht="12.95" customHeight="1" x14ac:dyDescent="0.2">
      <c r="A43" s="87"/>
      <c r="B43" s="16"/>
      <c r="C43" s="17"/>
      <c r="D43" s="17"/>
      <c r="E43" s="17"/>
      <c r="F43" s="18"/>
    </row>
    <row r="44" spans="1:6" ht="12.95" customHeight="1" x14ac:dyDescent="0.2">
      <c r="A44" s="87"/>
      <c r="B44" s="16"/>
      <c r="C44" s="17"/>
      <c r="D44" s="17"/>
      <c r="E44" s="17"/>
      <c r="F44" s="18"/>
    </row>
    <row r="45" spans="1:6" ht="12.95" customHeight="1" x14ac:dyDescent="0.2">
      <c r="A45" s="87"/>
      <c r="B45" s="16"/>
      <c r="C45" s="17"/>
      <c r="D45" s="17"/>
      <c r="E45" s="17"/>
      <c r="F45" s="18"/>
    </row>
    <row r="46" spans="1:6" ht="12.95" customHeight="1" x14ac:dyDescent="0.2">
      <c r="A46" s="87"/>
      <c r="B46" s="16"/>
      <c r="C46" s="17"/>
      <c r="D46" s="17"/>
      <c r="E46" s="17"/>
      <c r="F46" s="18"/>
    </row>
    <row r="47" spans="1:6" ht="12.95" customHeight="1" x14ac:dyDescent="0.2">
      <c r="A47" s="87"/>
      <c r="B47" s="16"/>
      <c r="C47" s="17"/>
      <c r="D47" s="17"/>
      <c r="E47" s="17"/>
      <c r="F47" s="18"/>
    </row>
    <row r="48" spans="1:6" ht="12.95" customHeight="1" x14ac:dyDescent="0.2">
      <c r="A48" s="87"/>
      <c r="B48" s="16"/>
      <c r="F48" s="10"/>
    </row>
    <row r="49" spans="1:6" ht="12.75" customHeight="1" x14ac:dyDescent="0.2">
      <c r="A49" s="88"/>
      <c r="B49" s="20"/>
      <c r="C49" s="21"/>
      <c r="D49" s="21"/>
      <c r="E49" s="21"/>
      <c r="F49" s="22"/>
    </row>
  </sheetData>
  <sheetProtection algorithmName="SHA-512" hashValue="E9e8p5ecq1DLw4H1YbNDVczFx0SsVBqdMx3yWhOaY8H2JZQ3nZEsI38J5hw8jI/qgtPVSjCrFcb/TRiQG3U4wA==" saltValue="0g/cMv3fZxw8qIlsFFraeg==" spinCount="100000" sheet="1" selectLockedCells="1"/>
  <mergeCells count="22">
    <mergeCell ref="E33:F33"/>
    <mergeCell ref="C18:F18"/>
    <mergeCell ref="B28:F28"/>
    <mergeCell ref="C30:F30"/>
    <mergeCell ref="A28:A30"/>
    <mergeCell ref="A13:A26"/>
    <mergeCell ref="E6:F7"/>
    <mergeCell ref="E34:F34"/>
    <mergeCell ref="A32:A49"/>
    <mergeCell ref="E2:F3"/>
    <mergeCell ref="B9:F9"/>
    <mergeCell ref="B24:F24"/>
    <mergeCell ref="E11:F11"/>
    <mergeCell ref="B25:F25"/>
    <mergeCell ref="B23:F23"/>
    <mergeCell ref="B20:F20"/>
    <mergeCell ref="B13:F13"/>
    <mergeCell ref="C14:F14"/>
    <mergeCell ref="B21:F21"/>
    <mergeCell ref="C15:F15"/>
    <mergeCell ref="C16:F16"/>
    <mergeCell ref="C17:F17"/>
  </mergeCells>
  <phoneticPr fontId="1" type="noConversion"/>
  <conditionalFormatting sqref="C11 E11:F11">
    <cfRule type="containsText" dxfId="10" priority="2" operator="containsText" text="Formule">
      <formula>NOT(ISERROR(SEARCH("Formule",C11)))</formula>
    </cfRule>
  </conditionalFormatting>
  <conditionalFormatting sqref="C14:F18 C26 C29:F30">
    <cfRule type="containsBlanks" dxfId="9" priority="1">
      <formula>LEN(TRIM(C14))=0</formula>
    </cfRule>
  </conditionalFormatting>
  <hyperlinks>
    <hyperlink ref="E6" r:id="rId1" xr:uid="{00000000-0004-0000-0000-000000000000}"/>
    <hyperlink ref="E6:F7" r:id="rId2" display="Aide-mémoire" xr:uid="{00000000-0004-0000-0000-000001000000}"/>
  </hyperlinks>
  <printOptions horizontalCentered="1" verticalCentered="1"/>
  <pageMargins left="0.25" right="0.25" top="0.75" bottom="0.75" header="0.3" footer="0.3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35"/>
  <sheetViews>
    <sheetView workbookViewId="0">
      <selection activeCell="G6" sqref="G6"/>
    </sheetView>
  </sheetViews>
  <sheetFormatPr baseColWidth="10" defaultColWidth="12" defaultRowHeight="12.75" x14ac:dyDescent="0.2"/>
  <cols>
    <col min="1" max="1" width="4.5" style="31" bestFit="1" customWidth="1"/>
    <col min="2" max="2" width="27.5" style="31" customWidth="1"/>
    <col min="3" max="3" width="18.1640625" style="31" bestFit="1" customWidth="1"/>
    <col min="4" max="4" width="31" style="31" customWidth="1"/>
    <col min="5" max="5" width="28.33203125" style="31" customWidth="1"/>
    <col min="6" max="6" width="14" style="31" customWidth="1"/>
    <col min="7" max="7" width="8.5" style="31" bestFit="1" customWidth="1"/>
    <col min="8" max="8" width="5.33203125" style="31" customWidth="1"/>
    <col min="9" max="16384" width="12" style="31"/>
  </cols>
  <sheetData>
    <row r="1" spans="1:8" s="30" customFormat="1" ht="24" customHeight="1" x14ac:dyDescent="0.2">
      <c r="A1" s="128" t="s">
        <v>29</v>
      </c>
      <c r="B1" s="129"/>
      <c r="C1" s="129"/>
      <c r="D1" s="129"/>
      <c r="E1" s="130"/>
    </row>
    <row r="2" spans="1:8" ht="6" customHeight="1" x14ac:dyDescent="0.2"/>
    <row r="3" spans="1:8" ht="16.5" customHeight="1" x14ac:dyDescent="0.2">
      <c r="A3" s="116" t="s">
        <v>24</v>
      </c>
      <c r="B3" s="119" t="s">
        <v>41</v>
      </c>
      <c r="C3" s="72" t="s">
        <v>42</v>
      </c>
      <c r="D3" s="122"/>
      <c r="E3" s="123"/>
      <c r="F3" s="131" t="s">
        <v>44</v>
      </c>
    </row>
    <row r="4" spans="1:8" ht="16.5" customHeight="1" x14ac:dyDescent="0.2">
      <c r="A4" s="118"/>
      <c r="B4" s="121"/>
      <c r="C4" s="73" t="s">
        <v>55</v>
      </c>
      <c r="D4" s="124"/>
      <c r="E4" s="125"/>
      <c r="F4" s="131"/>
    </row>
    <row r="5" spans="1:8" ht="7.5" customHeight="1" x14ac:dyDescent="0.2">
      <c r="A5" s="32"/>
      <c r="F5" s="131"/>
    </row>
    <row r="6" spans="1:8" ht="15" customHeight="1" x14ac:dyDescent="0.2">
      <c r="A6" s="116" t="s">
        <v>25</v>
      </c>
      <c r="B6" s="119" t="s">
        <v>71</v>
      </c>
      <c r="C6" s="126" t="s">
        <v>59</v>
      </c>
      <c r="D6" s="122"/>
      <c r="E6" s="123"/>
      <c r="F6" s="132"/>
      <c r="G6" s="60"/>
      <c r="H6" s="41" t="s">
        <v>43</v>
      </c>
    </row>
    <row r="7" spans="1:8" ht="15" customHeight="1" x14ac:dyDescent="0.2">
      <c r="A7" s="117"/>
      <c r="B7" s="120"/>
      <c r="C7" s="127"/>
      <c r="D7" s="124"/>
      <c r="E7" s="125"/>
      <c r="F7" s="131"/>
    </row>
    <row r="8" spans="1:8" ht="15" customHeight="1" x14ac:dyDescent="0.2">
      <c r="A8" s="117"/>
      <c r="B8" s="120"/>
      <c r="C8" s="72" t="s">
        <v>42</v>
      </c>
      <c r="D8" s="122"/>
      <c r="E8" s="122"/>
      <c r="F8" s="131"/>
    </row>
    <row r="9" spans="1:8" ht="15" customHeight="1" x14ac:dyDescent="0.2">
      <c r="A9" s="118"/>
      <c r="B9" s="121"/>
      <c r="C9" s="73" t="s">
        <v>55</v>
      </c>
      <c r="D9" s="124"/>
      <c r="E9" s="124"/>
      <c r="F9" s="131"/>
    </row>
    <row r="10" spans="1:8" ht="6" customHeight="1" x14ac:dyDescent="0.2">
      <c r="A10" s="32"/>
    </row>
    <row r="11" spans="1:8" ht="15" customHeight="1" x14ac:dyDescent="0.2">
      <c r="A11" s="116" t="s">
        <v>26</v>
      </c>
      <c r="B11" s="119" t="s">
        <v>32</v>
      </c>
      <c r="C11" s="126" t="s">
        <v>59</v>
      </c>
      <c r="D11" s="122"/>
      <c r="E11" s="123"/>
    </row>
    <row r="12" spans="1:8" ht="15" customHeight="1" x14ac:dyDescent="0.2">
      <c r="A12" s="117"/>
      <c r="B12" s="120"/>
      <c r="C12" s="127"/>
      <c r="D12" s="124"/>
      <c r="E12" s="125"/>
    </row>
    <row r="13" spans="1:8" ht="15" customHeight="1" x14ac:dyDescent="0.2">
      <c r="A13" s="117"/>
      <c r="B13" s="120"/>
      <c r="C13" s="72" t="s">
        <v>42</v>
      </c>
      <c r="D13" s="122"/>
      <c r="E13" s="123"/>
    </row>
    <row r="14" spans="1:8" ht="15" customHeight="1" x14ac:dyDescent="0.2">
      <c r="A14" s="118"/>
      <c r="B14" s="121"/>
      <c r="C14" s="73" t="s">
        <v>55</v>
      </c>
      <c r="D14" s="124"/>
      <c r="E14" s="125"/>
    </row>
    <row r="15" spans="1:8" ht="6" customHeight="1" x14ac:dyDescent="0.2">
      <c r="A15" s="32"/>
    </row>
    <row r="16" spans="1:8" ht="15" customHeight="1" x14ac:dyDescent="0.2">
      <c r="A16" s="116" t="s">
        <v>27</v>
      </c>
      <c r="B16" s="119" t="s">
        <v>32</v>
      </c>
      <c r="C16" s="126" t="s">
        <v>59</v>
      </c>
      <c r="D16" s="122"/>
      <c r="E16" s="123"/>
    </row>
    <row r="17" spans="1:5" ht="15" customHeight="1" x14ac:dyDescent="0.2">
      <c r="A17" s="117"/>
      <c r="B17" s="120"/>
      <c r="C17" s="127"/>
      <c r="D17" s="124"/>
      <c r="E17" s="125"/>
    </row>
    <row r="18" spans="1:5" ht="15" customHeight="1" x14ac:dyDescent="0.2">
      <c r="A18" s="117"/>
      <c r="B18" s="120"/>
      <c r="C18" s="72" t="s">
        <v>42</v>
      </c>
      <c r="D18" s="122"/>
      <c r="E18" s="123"/>
    </row>
    <row r="19" spans="1:5" ht="15" customHeight="1" x14ac:dyDescent="0.2">
      <c r="A19" s="118"/>
      <c r="B19" s="121"/>
      <c r="C19" s="73" t="s">
        <v>55</v>
      </c>
      <c r="D19" s="124"/>
      <c r="E19" s="125"/>
    </row>
    <row r="20" spans="1:5" ht="6" customHeight="1" x14ac:dyDescent="0.2">
      <c r="A20" s="32"/>
    </row>
    <row r="21" spans="1:5" ht="15" customHeight="1" x14ac:dyDescent="0.2">
      <c r="A21" s="116" t="s">
        <v>28</v>
      </c>
      <c r="B21" s="119" t="s">
        <v>32</v>
      </c>
      <c r="C21" s="126" t="s">
        <v>59</v>
      </c>
      <c r="D21" s="122"/>
      <c r="E21" s="123"/>
    </row>
    <row r="22" spans="1:5" ht="15" customHeight="1" x14ac:dyDescent="0.2">
      <c r="A22" s="117"/>
      <c r="B22" s="120"/>
      <c r="C22" s="127"/>
      <c r="D22" s="124"/>
      <c r="E22" s="125"/>
    </row>
    <row r="23" spans="1:5" ht="15" customHeight="1" x14ac:dyDescent="0.2">
      <c r="A23" s="117"/>
      <c r="B23" s="120"/>
      <c r="C23" s="72" t="s">
        <v>42</v>
      </c>
      <c r="D23" s="122"/>
      <c r="E23" s="123"/>
    </row>
    <row r="24" spans="1:5" ht="15" customHeight="1" x14ac:dyDescent="0.2">
      <c r="A24" s="118"/>
      <c r="B24" s="121"/>
      <c r="C24" s="73" t="s">
        <v>55</v>
      </c>
      <c r="D24" s="124"/>
      <c r="E24" s="125"/>
    </row>
    <row r="25" spans="1:5" ht="6" customHeight="1" x14ac:dyDescent="0.2">
      <c r="A25" s="32"/>
    </row>
    <row r="26" spans="1:5" ht="15" customHeight="1" x14ac:dyDescent="0.2">
      <c r="A26" s="116" t="s">
        <v>30</v>
      </c>
      <c r="B26" s="119" t="s">
        <v>32</v>
      </c>
      <c r="C26" s="126" t="s">
        <v>59</v>
      </c>
      <c r="D26" s="122"/>
      <c r="E26" s="123"/>
    </row>
    <row r="27" spans="1:5" ht="15" customHeight="1" x14ac:dyDescent="0.2">
      <c r="A27" s="117"/>
      <c r="B27" s="120"/>
      <c r="C27" s="127"/>
      <c r="D27" s="124"/>
      <c r="E27" s="125"/>
    </row>
    <row r="28" spans="1:5" ht="15" customHeight="1" x14ac:dyDescent="0.2">
      <c r="A28" s="117"/>
      <c r="B28" s="120"/>
      <c r="C28" s="72" t="s">
        <v>42</v>
      </c>
      <c r="D28" s="122"/>
      <c r="E28" s="123"/>
    </row>
    <row r="29" spans="1:5" ht="15" customHeight="1" x14ac:dyDescent="0.2">
      <c r="A29" s="118"/>
      <c r="B29" s="121"/>
      <c r="C29" s="73" t="s">
        <v>55</v>
      </c>
      <c r="D29" s="124"/>
      <c r="E29" s="125"/>
    </row>
    <row r="30" spans="1:5" ht="6" customHeight="1" x14ac:dyDescent="0.2">
      <c r="A30" s="32"/>
    </row>
    <row r="31" spans="1:5" ht="15" customHeight="1" x14ac:dyDescent="0.2">
      <c r="A31" s="116" t="s">
        <v>31</v>
      </c>
      <c r="B31" s="119" t="s">
        <v>32</v>
      </c>
      <c r="C31" s="126" t="s">
        <v>59</v>
      </c>
      <c r="D31" s="122"/>
      <c r="E31" s="123"/>
    </row>
    <row r="32" spans="1:5" ht="15" customHeight="1" x14ac:dyDescent="0.2">
      <c r="A32" s="117"/>
      <c r="B32" s="120"/>
      <c r="C32" s="127"/>
      <c r="D32" s="124"/>
      <c r="E32" s="125"/>
    </row>
    <row r="33" spans="1:16" ht="15" customHeight="1" x14ac:dyDescent="0.2">
      <c r="A33" s="117"/>
      <c r="B33" s="120"/>
      <c r="C33" s="72" t="s">
        <v>42</v>
      </c>
      <c r="D33" s="122"/>
      <c r="E33" s="123"/>
    </row>
    <row r="34" spans="1:16" ht="15" customHeight="1" x14ac:dyDescent="0.2">
      <c r="A34" s="118"/>
      <c r="B34" s="121"/>
      <c r="C34" s="73" t="s">
        <v>55</v>
      </c>
      <c r="D34" s="124"/>
      <c r="E34" s="125"/>
    </row>
    <row r="35" spans="1:16" ht="14.25" x14ac:dyDescent="0.2">
      <c r="P35" s="49"/>
    </row>
  </sheetData>
  <sheetProtection algorithmName="SHA-512" hashValue="u4pQOkD36H9b6Q2zOg89m5qL6eY7q3q+gxQP0AeNpT6eC1fVM2AYcXM+zf6VD7iVhdFGOsGuxLy2l0DkZmlDBw==" saltValue="57NhtNAoChW4VtSqmtpjPw==" spinCount="100000" sheet="1" selectLockedCells="1"/>
  <mergeCells count="42">
    <mergeCell ref="F3:F9"/>
    <mergeCell ref="C6:C7"/>
    <mergeCell ref="D6:E7"/>
    <mergeCell ref="D18:E18"/>
    <mergeCell ref="D19:E19"/>
    <mergeCell ref="C11:C12"/>
    <mergeCell ref="D11:E12"/>
    <mergeCell ref="C16:C17"/>
    <mergeCell ref="D16:E17"/>
    <mergeCell ref="D14:E14"/>
    <mergeCell ref="A6:A9"/>
    <mergeCell ref="A11:A14"/>
    <mergeCell ref="A16:A19"/>
    <mergeCell ref="A21:A24"/>
    <mergeCell ref="C26:C27"/>
    <mergeCell ref="C21:C22"/>
    <mergeCell ref="A1:E1"/>
    <mergeCell ref="A26:A29"/>
    <mergeCell ref="B26:B29"/>
    <mergeCell ref="D28:E28"/>
    <mergeCell ref="D29:E29"/>
    <mergeCell ref="B3:B4"/>
    <mergeCell ref="D3:E3"/>
    <mergeCell ref="D4:E4"/>
    <mergeCell ref="D8:E8"/>
    <mergeCell ref="D9:E9"/>
    <mergeCell ref="B6:B9"/>
    <mergeCell ref="B11:B14"/>
    <mergeCell ref="B16:B19"/>
    <mergeCell ref="B21:B24"/>
    <mergeCell ref="D13:E13"/>
    <mergeCell ref="A3:A4"/>
    <mergeCell ref="A31:A34"/>
    <mergeCell ref="B31:B34"/>
    <mergeCell ref="D33:E33"/>
    <mergeCell ref="D34:E34"/>
    <mergeCell ref="D21:E22"/>
    <mergeCell ref="D26:E27"/>
    <mergeCell ref="C31:C32"/>
    <mergeCell ref="D31:E32"/>
    <mergeCell ref="D23:E23"/>
    <mergeCell ref="D24:E24"/>
  </mergeCells>
  <conditionalFormatting sqref="D3:E4 D6:E9 D11:E14 D16:E19 D21:E24 D26:E29 D31:E34 G6">
    <cfRule type="containsBlanks" dxfId="8" priority="1">
      <formula>LEN(TRIM(D3))=0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M35"/>
  <sheetViews>
    <sheetView zoomScaleNormal="100" workbookViewId="0">
      <selection activeCell="A9" sqref="A9"/>
    </sheetView>
  </sheetViews>
  <sheetFormatPr baseColWidth="10" defaultColWidth="12" defaultRowHeight="12.75" x14ac:dyDescent="0.2"/>
  <cols>
    <col min="1" max="1" width="14.1640625" style="33" customWidth="1"/>
    <col min="2" max="2" width="40.83203125" style="33" customWidth="1"/>
    <col min="3" max="5" width="10.1640625" style="33" customWidth="1"/>
    <col min="6" max="6" width="8.83203125" style="33" customWidth="1"/>
    <col min="7" max="7" width="40.83203125" style="33" customWidth="1"/>
    <col min="8" max="10" width="10.1640625" style="33" customWidth="1"/>
    <col min="11" max="16384" width="12" style="33"/>
  </cols>
  <sheetData>
    <row r="1" spans="1:13" ht="18" customHeight="1" x14ac:dyDescent="0.2">
      <c r="A1" s="135" t="s">
        <v>38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3" ht="8.25" customHeight="1" x14ac:dyDescent="0.2">
      <c r="A2" s="66" t="s">
        <v>64</v>
      </c>
    </row>
    <row r="3" spans="1:13" ht="15" customHeight="1" x14ac:dyDescent="0.2">
      <c r="A3" s="67" t="s">
        <v>65</v>
      </c>
      <c r="B3" s="42" t="s">
        <v>15</v>
      </c>
      <c r="C3" s="141" t="str">
        <f>IF('0'!C16='0'!C17="","",CONCATENATE('0'!C16," ",'0'!C17))</f>
        <v xml:space="preserve"> </v>
      </c>
      <c r="D3" s="141"/>
      <c r="E3" s="141"/>
      <c r="F3" s="141"/>
      <c r="G3" s="141"/>
      <c r="H3" s="34"/>
      <c r="I3" s="34"/>
      <c r="J3" s="34"/>
    </row>
    <row r="4" spans="1:13" ht="8.25" customHeight="1" x14ac:dyDescent="0.2">
      <c r="A4" s="67" t="s">
        <v>66</v>
      </c>
      <c r="B4" s="36"/>
      <c r="C4" s="36"/>
      <c r="D4" s="36"/>
      <c r="E4" s="36"/>
      <c r="F4" s="36"/>
      <c r="G4" s="36"/>
      <c r="H4" s="36"/>
      <c r="I4" s="37"/>
      <c r="J4" s="37"/>
    </row>
    <row r="5" spans="1:13" ht="25.5" customHeight="1" x14ac:dyDescent="0.2">
      <c r="A5" s="142" t="s">
        <v>3</v>
      </c>
      <c r="B5" s="74" t="s">
        <v>4</v>
      </c>
      <c r="C5" s="143" t="s">
        <v>10</v>
      </c>
      <c r="D5" s="144" t="s">
        <v>11</v>
      </c>
      <c r="E5" s="144" t="s">
        <v>9</v>
      </c>
      <c r="F5" s="145" t="s">
        <v>52</v>
      </c>
      <c r="G5" s="76" t="s">
        <v>5</v>
      </c>
      <c r="H5" s="143" t="s">
        <v>10</v>
      </c>
      <c r="I5" s="144" t="s">
        <v>11</v>
      </c>
      <c r="J5" s="144" t="s">
        <v>9</v>
      </c>
    </row>
    <row r="6" spans="1:13" ht="25.5" customHeight="1" x14ac:dyDescent="0.2">
      <c r="A6" s="142"/>
      <c r="B6" s="75" t="s">
        <v>45</v>
      </c>
      <c r="C6" s="143"/>
      <c r="D6" s="144"/>
      <c r="E6" s="144"/>
      <c r="F6" s="146"/>
      <c r="G6" s="75" t="s">
        <v>45</v>
      </c>
      <c r="H6" s="143"/>
      <c r="I6" s="144"/>
      <c r="J6" s="144"/>
    </row>
    <row r="7" spans="1:13" ht="15" customHeight="1" x14ac:dyDescent="0.2">
      <c r="A7" s="70" t="s">
        <v>69</v>
      </c>
      <c r="B7" s="45" t="s">
        <v>48</v>
      </c>
      <c r="C7" s="54">
        <v>25.2</v>
      </c>
      <c r="D7" s="53" t="s">
        <v>68</v>
      </c>
      <c r="E7" s="53" t="s">
        <v>46</v>
      </c>
      <c r="F7" s="46" t="s">
        <v>65</v>
      </c>
      <c r="G7" s="45" t="s">
        <v>49</v>
      </c>
      <c r="H7" s="54">
        <v>40.200000000000003</v>
      </c>
      <c r="I7" s="53" t="s">
        <v>47</v>
      </c>
      <c r="J7" s="55" t="s">
        <v>46</v>
      </c>
    </row>
    <row r="8" spans="1:13" ht="15" customHeight="1" x14ac:dyDescent="0.2">
      <c r="A8" s="70" t="s">
        <v>70</v>
      </c>
      <c r="B8" s="45" t="s">
        <v>51</v>
      </c>
      <c r="C8" s="54">
        <v>36.799999999999997</v>
      </c>
      <c r="D8" s="53" t="s">
        <v>47</v>
      </c>
      <c r="E8" s="53" t="s">
        <v>46</v>
      </c>
      <c r="F8" s="46" t="s">
        <v>66</v>
      </c>
      <c r="G8" s="45" t="s">
        <v>50</v>
      </c>
      <c r="H8" s="56">
        <v>20</v>
      </c>
      <c r="I8" s="53" t="s">
        <v>47</v>
      </c>
      <c r="J8" s="55" t="s">
        <v>46</v>
      </c>
    </row>
    <row r="9" spans="1:13" ht="18.75" customHeight="1" x14ac:dyDescent="0.2">
      <c r="A9" s="61"/>
      <c r="B9" s="57"/>
      <c r="C9" s="62"/>
      <c r="D9" s="50" t="str">
        <f>IF(C9="","",IF($F9="Oui",'1'!$G$6/2,'1'!$G$6))</f>
        <v/>
      </c>
      <c r="E9" s="38" t="str">
        <f t="shared" ref="E9:E33" si="0">IF(C9="","",IF(C9&gt;D9,C9-D9,0))</f>
        <v/>
      </c>
      <c r="F9" s="82"/>
      <c r="G9" s="63"/>
      <c r="H9" s="62"/>
      <c r="I9" s="50" t="str">
        <f>IF(H9="","",IF($F9="Oui",'1'!$G$6/2,'1'!$G$6))</f>
        <v/>
      </c>
      <c r="J9" s="38" t="str">
        <f t="shared" ref="J9:J33" si="1">IF(H9="","",IF(H9&gt;I9,H9-I9,0))</f>
        <v/>
      </c>
      <c r="M9" s="64"/>
    </row>
    <row r="10" spans="1:13" ht="18.75" customHeight="1" x14ac:dyDescent="0.2">
      <c r="A10" s="61"/>
      <c r="B10" s="57"/>
      <c r="C10" s="62"/>
      <c r="D10" s="50" t="str">
        <f>IF(C10="","",IF($F10="Oui",'1'!$G$6/2,'1'!$G$6))</f>
        <v/>
      </c>
      <c r="E10" s="38" t="str">
        <f t="shared" si="0"/>
        <v/>
      </c>
      <c r="F10" s="82"/>
      <c r="G10" s="63"/>
      <c r="H10" s="62"/>
      <c r="I10" s="50" t="str">
        <f>IF(H10="","",IF($F10="Oui",'1'!$G$6/2,'1'!$G$6))</f>
        <v/>
      </c>
      <c r="J10" s="38" t="str">
        <f t="shared" si="1"/>
        <v/>
      </c>
      <c r="M10" s="64"/>
    </row>
    <row r="11" spans="1:13" ht="18.75" customHeight="1" x14ac:dyDescent="0.2">
      <c r="A11" s="61"/>
      <c r="B11" s="57"/>
      <c r="C11" s="62"/>
      <c r="D11" s="50" t="str">
        <f>IF(C11="","",IF($F11="Oui",'1'!$G$6/2,'1'!$G$6))</f>
        <v/>
      </c>
      <c r="E11" s="38" t="str">
        <f t="shared" si="0"/>
        <v/>
      </c>
      <c r="F11" s="82"/>
      <c r="G11" s="63"/>
      <c r="H11" s="62"/>
      <c r="I11" s="50" t="str">
        <f>IF(H11="","",IF($F11="Oui",'1'!$G$6/2,'1'!$G$6))</f>
        <v/>
      </c>
      <c r="J11" s="38" t="str">
        <f t="shared" si="1"/>
        <v/>
      </c>
    </row>
    <row r="12" spans="1:13" ht="18.75" customHeight="1" x14ac:dyDescent="0.2">
      <c r="A12" s="61"/>
      <c r="B12" s="57"/>
      <c r="C12" s="62"/>
      <c r="D12" s="50" t="str">
        <f>IF(C12="","",IF($F12="Oui",'1'!$G$6/2,'1'!$G$6))</f>
        <v/>
      </c>
      <c r="E12" s="38" t="str">
        <f t="shared" si="0"/>
        <v/>
      </c>
      <c r="F12" s="82"/>
      <c r="G12" s="63"/>
      <c r="H12" s="62"/>
      <c r="I12" s="50" t="str">
        <f>IF(H12="","",IF($F12="Oui",'1'!$G$6/2,'1'!$G$6))</f>
        <v/>
      </c>
      <c r="J12" s="38" t="str">
        <f t="shared" si="1"/>
        <v/>
      </c>
    </row>
    <row r="13" spans="1:13" ht="18.75" customHeight="1" x14ac:dyDescent="0.2">
      <c r="A13" s="61"/>
      <c r="B13" s="57"/>
      <c r="C13" s="62"/>
      <c r="D13" s="50" t="str">
        <f>IF(C13="","",IF($F13="Oui",'1'!$G$6/2,'1'!$G$6))</f>
        <v/>
      </c>
      <c r="E13" s="38" t="str">
        <f t="shared" si="0"/>
        <v/>
      </c>
      <c r="F13" s="82"/>
      <c r="G13" s="63"/>
      <c r="H13" s="62"/>
      <c r="I13" s="50" t="str">
        <f>IF(H13="","",IF($F13="Oui",'1'!$G$6/2,'1'!$G$6))</f>
        <v/>
      </c>
      <c r="J13" s="38" t="str">
        <f t="shared" si="1"/>
        <v/>
      </c>
    </row>
    <row r="14" spans="1:13" ht="18.75" customHeight="1" x14ac:dyDescent="0.2">
      <c r="A14" s="61"/>
      <c r="B14" s="57"/>
      <c r="C14" s="62"/>
      <c r="D14" s="50" t="str">
        <f>IF(C14="","",IF($F14="Oui",'1'!$G$6/2,'1'!$G$6))</f>
        <v/>
      </c>
      <c r="E14" s="38" t="str">
        <f t="shared" si="0"/>
        <v/>
      </c>
      <c r="F14" s="82"/>
      <c r="G14" s="63"/>
      <c r="H14" s="62"/>
      <c r="I14" s="50" t="str">
        <f>IF(H14="","",IF($F14="Oui",'1'!$G$6/2,'1'!$G$6))</f>
        <v/>
      </c>
      <c r="J14" s="38" t="str">
        <f t="shared" si="1"/>
        <v/>
      </c>
    </row>
    <row r="15" spans="1:13" ht="18.75" customHeight="1" x14ac:dyDescent="0.2">
      <c r="A15" s="61"/>
      <c r="B15" s="57"/>
      <c r="C15" s="62"/>
      <c r="D15" s="50" t="str">
        <f>IF(C15="","",IF($F15="Oui",'1'!$G$6/2,'1'!$G$6))</f>
        <v/>
      </c>
      <c r="E15" s="38" t="str">
        <f t="shared" si="0"/>
        <v/>
      </c>
      <c r="F15" s="82"/>
      <c r="G15" s="63"/>
      <c r="H15" s="62"/>
      <c r="I15" s="50" t="str">
        <f>IF(H15="","",IF($F15="Oui",'1'!$G$6/2,'1'!$G$6))</f>
        <v/>
      </c>
      <c r="J15" s="38" t="str">
        <f t="shared" si="1"/>
        <v/>
      </c>
    </row>
    <row r="16" spans="1:13" ht="18.75" customHeight="1" x14ac:dyDescent="0.2">
      <c r="A16" s="61"/>
      <c r="B16" s="57"/>
      <c r="C16" s="62"/>
      <c r="D16" s="50" t="str">
        <f>IF(C16="","",IF($F16="Oui",'1'!$G$6/2,'1'!$G$6))</f>
        <v/>
      </c>
      <c r="E16" s="38" t="str">
        <f t="shared" si="0"/>
        <v/>
      </c>
      <c r="F16" s="82"/>
      <c r="G16" s="63"/>
      <c r="H16" s="62"/>
      <c r="I16" s="50" t="str">
        <f>IF(H16="","",IF($F16="Oui",'1'!$G$6/2,'1'!$G$6))</f>
        <v/>
      </c>
      <c r="J16" s="38" t="str">
        <f t="shared" si="1"/>
        <v/>
      </c>
    </row>
    <row r="17" spans="1:10" ht="18.75" customHeight="1" x14ac:dyDescent="0.2">
      <c r="A17" s="61"/>
      <c r="B17" s="57"/>
      <c r="C17" s="62"/>
      <c r="D17" s="50" t="str">
        <f>IF(C17="","",IF($F17="Oui",'1'!$G$6/2,'1'!$G$6))</f>
        <v/>
      </c>
      <c r="E17" s="38" t="str">
        <f t="shared" si="0"/>
        <v/>
      </c>
      <c r="F17" s="82"/>
      <c r="G17" s="63"/>
      <c r="H17" s="62"/>
      <c r="I17" s="50" t="str">
        <f>IF(H17="","",IF($F17="Oui",'1'!$G$6/2,'1'!$G$6))</f>
        <v/>
      </c>
      <c r="J17" s="38" t="str">
        <f t="shared" si="1"/>
        <v/>
      </c>
    </row>
    <row r="18" spans="1:10" ht="18.75" customHeight="1" x14ac:dyDescent="0.2">
      <c r="A18" s="61"/>
      <c r="B18" s="57"/>
      <c r="C18" s="62"/>
      <c r="D18" s="50" t="str">
        <f>IF(C18="","",IF($F18="Oui",'1'!$G$6/2,'1'!$G$6))</f>
        <v/>
      </c>
      <c r="E18" s="38" t="str">
        <f t="shared" si="0"/>
        <v/>
      </c>
      <c r="F18" s="82"/>
      <c r="G18" s="63"/>
      <c r="H18" s="62"/>
      <c r="I18" s="50" t="str">
        <f>IF(H18="","",IF($F18="Oui",'1'!$G$6/2,'1'!$G$6))</f>
        <v/>
      </c>
      <c r="J18" s="38" t="str">
        <f t="shared" si="1"/>
        <v/>
      </c>
    </row>
    <row r="19" spans="1:10" ht="18.75" customHeight="1" x14ac:dyDescent="0.2">
      <c r="A19" s="61"/>
      <c r="B19" s="57"/>
      <c r="C19" s="62"/>
      <c r="D19" s="50" t="str">
        <f>IF(C19="","",IF($F19="Oui",'1'!$G$6/2,'1'!$G$6))</f>
        <v/>
      </c>
      <c r="E19" s="38" t="str">
        <f t="shared" si="0"/>
        <v/>
      </c>
      <c r="F19" s="82"/>
      <c r="G19" s="63"/>
      <c r="H19" s="62"/>
      <c r="I19" s="50" t="str">
        <f>IF(H19="","",IF($F19="Oui",'1'!$G$6/2,'1'!$G$6))</f>
        <v/>
      </c>
      <c r="J19" s="38" t="str">
        <f t="shared" si="1"/>
        <v/>
      </c>
    </row>
    <row r="20" spans="1:10" ht="18.75" customHeight="1" x14ac:dyDescent="0.2">
      <c r="A20" s="61"/>
      <c r="B20" s="57"/>
      <c r="C20" s="62"/>
      <c r="D20" s="50" t="str">
        <f>IF(C20="","",IF($F20="Oui",'1'!$G$6/2,'1'!$G$6))</f>
        <v/>
      </c>
      <c r="E20" s="38" t="str">
        <f t="shared" si="0"/>
        <v/>
      </c>
      <c r="F20" s="82"/>
      <c r="G20" s="63"/>
      <c r="H20" s="62"/>
      <c r="I20" s="50" t="str">
        <f>IF(H20="","",IF($F20="Oui",'1'!$G$6/2,'1'!$G$6))</f>
        <v/>
      </c>
      <c r="J20" s="38" t="str">
        <f t="shared" si="1"/>
        <v/>
      </c>
    </row>
    <row r="21" spans="1:10" ht="18.75" customHeight="1" x14ac:dyDescent="0.2">
      <c r="A21" s="61"/>
      <c r="B21" s="57"/>
      <c r="C21" s="62"/>
      <c r="D21" s="50" t="str">
        <f>IF(C21="","",IF($F21="Oui",'1'!$G$6/2,'1'!$G$6))</f>
        <v/>
      </c>
      <c r="E21" s="38" t="str">
        <f t="shared" si="0"/>
        <v/>
      </c>
      <c r="F21" s="82"/>
      <c r="G21" s="63"/>
      <c r="H21" s="62"/>
      <c r="I21" s="50" t="str">
        <f>IF(H21="","",IF($F21="Oui",'1'!$G$6/2,'1'!$G$6))</f>
        <v/>
      </c>
      <c r="J21" s="38" t="str">
        <f t="shared" si="1"/>
        <v/>
      </c>
    </row>
    <row r="22" spans="1:10" ht="18.75" customHeight="1" x14ac:dyDescent="0.2">
      <c r="A22" s="61"/>
      <c r="B22" s="57"/>
      <c r="C22" s="62"/>
      <c r="D22" s="50" t="str">
        <f>IF(C22="","",IF($F22="Oui",'1'!$G$6/2,'1'!$G$6))</f>
        <v/>
      </c>
      <c r="E22" s="38" t="str">
        <f t="shared" si="0"/>
        <v/>
      </c>
      <c r="F22" s="82"/>
      <c r="G22" s="63"/>
      <c r="H22" s="62"/>
      <c r="I22" s="50" t="str">
        <f>IF(H22="","",IF($F22="Oui",'1'!$G$6/2,'1'!$G$6))</f>
        <v/>
      </c>
      <c r="J22" s="38" t="str">
        <f t="shared" si="1"/>
        <v/>
      </c>
    </row>
    <row r="23" spans="1:10" ht="18.75" customHeight="1" x14ac:dyDescent="0.2">
      <c r="A23" s="61"/>
      <c r="B23" s="57"/>
      <c r="C23" s="62"/>
      <c r="D23" s="50" t="str">
        <f>IF(C23="","",IF($F23="Oui",'1'!$G$6/2,'1'!$G$6))</f>
        <v/>
      </c>
      <c r="E23" s="38" t="str">
        <f t="shared" si="0"/>
        <v/>
      </c>
      <c r="F23" s="82"/>
      <c r="G23" s="63"/>
      <c r="H23" s="62"/>
      <c r="I23" s="50" t="str">
        <f>IF(H23="","",IF($F23="Oui",'1'!$G$6/2,'1'!$G$6))</f>
        <v/>
      </c>
      <c r="J23" s="38" t="str">
        <f t="shared" si="1"/>
        <v/>
      </c>
    </row>
    <row r="24" spans="1:10" ht="18.75" customHeight="1" x14ac:dyDescent="0.2">
      <c r="A24" s="61"/>
      <c r="B24" s="57"/>
      <c r="C24" s="62"/>
      <c r="D24" s="50" t="str">
        <f>IF(C24="","",IF($F24="Oui",'1'!$G$6/2,'1'!$G$6))</f>
        <v/>
      </c>
      <c r="E24" s="38" t="str">
        <f t="shared" si="0"/>
        <v/>
      </c>
      <c r="F24" s="82"/>
      <c r="G24" s="63"/>
      <c r="H24" s="62"/>
      <c r="I24" s="50" t="str">
        <f>IF(H24="","",IF($F24="Oui",'1'!$G$6/2,'1'!$G$6))</f>
        <v/>
      </c>
      <c r="J24" s="38" t="str">
        <f t="shared" si="1"/>
        <v/>
      </c>
    </row>
    <row r="25" spans="1:10" ht="18.75" customHeight="1" x14ac:dyDescent="0.2">
      <c r="A25" s="61"/>
      <c r="B25" s="57"/>
      <c r="C25" s="62"/>
      <c r="D25" s="50" t="str">
        <f>IF(C25="","",IF($F25="Oui",'1'!$G$6/2,'1'!$G$6))</f>
        <v/>
      </c>
      <c r="E25" s="38" t="str">
        <f t="shared" si="0"/>
        <v/>
      </c>
      <c r="F25" s="82"/>
      <c r="G25" s="63"/>
      <c r="H25" s="62"/>
      <c r="I25" s="50" t="str">
        <f>IF(H25="","",IF($F25="Oui",'1'!$G$6/2,'1'!$G$6))</f>
        <v/>
      </c>
      <c r="J25" s="38" t="str">
        <f t="shared" si="1"/>
        <v/>
      </c>
    </row>
    <row r="26" spans="1:10" ht="18.75" customHeight="1" x14ac:dyDescent="0.2">
      <c r="A26" s="61"/>
      <c r="B26" s="57"/>
      <c r="C26" s="62"/>
      <c r="D26" s="50" t="str">
        <f>IF(C26="","",IF($F26="Oui",'1'!$G$6/2,'1'!$G$6))</f>
        <v/>
      </c>
      <c r="E26" s="38" t="str">
        <f t="shared" si="0"/>
        <v/>
      </c>
      <c r="F26" s="82"/>
      <c r="G26" s="63"/>
      <c r="H26" s="62"/>
      <c r="I26" s="50" t="str">
        <f>IF(H26="","",IF($F26="Oui",'1'!$G$6/2,'1'!$G$6))</f>
        <v/>
      </c>
      <c r="J26" s="38" t="str">
        <f t="shared" si="1"/>
        <v/>
      </c>
    </row>
    <row r="27" spans="1:10" ht="18.75" customHeight="1" x14ac:dyDescent="0.2">
      <c r="A27" s="61"/>
      <c r="B27" s="57"/>
      <c r="C27" s="62"/>
      <c r="D27" s="50" t="str">
        <f>IF(C27="","",IF($F27="Oui",'1'!$G$6/2,'1'!$G$6))</f>
        <v/>
      </c>
      <c r="E27" s="38" t="str">
        <f t="shared" si="0"/>
        <v/>
      </c>
      <c r="F27" s="82"/>
      <c r="G27" s="63"/>
      <c r="H27" s="62"/>
      <c r="I27" s="50" t="str">
        <f>IF(H27="","",IF($F27="Oui",'1'!$G$6/2,'1'!$G$6))</f>
        <v/>
      </c>
      <c r="J27" s="38" t="str">
        <f t="shared" si="1"/>
        <v/>
      </c>
    </row>
    <row r="28" spans="1:10" ht="18.75" customHeight="1" x14ac:dyDescent="0.2">
      <c r="A28" s="61"/>
      <c r="B28" s="57"/>
      <c r="C28" s="62"/>
      <c r="D28" s="50" t="str">
        <f>IF(C28="","",IF($F28="Oui",'1'!$G$6/2,'1'!$G$6))</f>
        <v/>
      </c>
      <c r="E28" s="38" t="str">
        <f t="shared" si="0"/>
        <v/>
      </c>
      <c r="F28" s="82"/>
      <c r="G28" s="63"/>
      <c r="H28" s="62"/>
      <c r="I28" s="50" t="str">
        <f>IF(H28="","",IF($F28="Oui",'1'!$G$6/2,'1'!$G$6))</f>
        <v/>
      </c>
      <c r="J28" s="38" t="str">
        <f t="shared" si="1"/>
        <v/>
      </c>
    </row>
    <row r="29" spans="1:10" ht="18.75" customHeight="1" x14ac:dyDescent="0.2">
      <c r="A29" s="61"/>
      <c r="B29" s="57"/>
      <c r="C29" s="62"/>
      <c r="D29" s="50" t="str">
        <f>IF(C29="","",IF($F29="Oui",'1'!$G$6/2,'1'!$G$6))</f>
        <v/>
      </c>
      <c r="E29" s="38" t="str">
        <f t="shared" si="0"/>
        <v/>
      </c>
      <c r="F29" s="82"/>
      <c r="G29" s="63"/>
      <c r="H29" s="62"/>
      <c r="I29" s="50" t="str">
        <f>IF(H29="","",IF($F29="Oui",'1'!$G$6/2,'1'!$G$6))</f>
        <v/>
      </c>
      <c r="J29" s="38" t="str">
        <f t="shared" si="1"/>
        <v/>
      </c>
    </row>
    <row r="30" spans="1:10" ht="18.75" customHeight="1" x14ac:dyDescent="0.2">
      <c r="A30" s="61"/>
      <c r="B30" s="57"/>
      <c r="C30" s="62"/>
      <c r="D30" s="50" t="str">
        <f>IF(C30="","",IF($F30="Oui",'1'!$G$6/2,'1'!$G$6))</f>
        <v/>
      </c>
      <c r="E30" s="38" t="str">
        <f t="shared" si="0"/>
        <v/>
      </c>
      <c r="F30" s="82"/>
      <c r="G30" s="63"/>
      <c r="H30" s="62"/>
      <c r="I30" s="50" t="str">
        <f>IF(H30="","",IF($F30="Oui",'1'!$G$6/2,'1'!$G$6))</f>
        <v/>
      </c>
      <c r="J30" s="38" t="str">
        <f t="shared" si="1"/>
        <v/>
      </c>
    </row>
    <row r="31" spans="1:10" ht="18.75" customHeight="1" x14ac:dyDescent="0.2">
      <c r="A31" s="61"/>
      <c r="B31" s="57"/>
      <c r="C31" s="62"/>
      <c r="D31" s="50" t="str">
        <f>IF(C31="","",IF($F31="Oui",'1'!$G$6/2,'1'!$G$6))</f>
        <v/>
      </c>
      <c r="E31" s="38" t="str">
        <f t="shared" si="0"/>
        <v/>
      </c>
      <c r="F31" s="82"/>
      <c r="G31" s="63"/>
      <c r="H31" s="62"/>
      <c r="I31" s="50" t="str">
        <f>IF(H31="","",IF($F31="Oui",'1'!$G$6/2,'1'!$G$6))</f>
        <v/>
      </c>
      <c r="J31" s="38" t="str">
        <f t="shared" si="1"/>
        <v/>
      </c>
    </row>
    <row r="32" spans="1:10" ht="18.75" customHeight="1" x14ac:dyDescent="0.2">
      <c r="A32" s="61"/>
      <c r="B32" s="57"/>
      <c r="C32" s="62"/>
      <c r="D32" s="50" t="str">
        <f>IF(C32="","",IF($F32="Oui",'1'!$G$6/2,'1'!$G$6))</f>
        <v/>
      </c>
      <c r="E32" s="38" t="str">
        <f t="shared" si="0"/>
        <v/>
      </c>
      <c r="F32" s="82"/>
      <c r="G32" s="63"/>
      <c r="H32" s="62"/>
      <c r="I32" s="50" t="str">
        <f>IF(H32="","",IF($F32="Oui",'1'!$G$6/2,'1'!$G$6))</f>
        <v/>
      </c>
      <c r="J32" s="38" t="str">
        <f t="shared" si="1"/>
        <v/>
      </c>
    </row>
    <row r="33" spans="1:10" ht="18.75" customHeight="1" x14ac:dyDescent="0.2">
      <c r="A33" s="61"/>
      <c r="B33" s="57"/>
      <c r="C33" s="62"/>
      <c r="D33" s="50" t="str">
        <f>IF(C33="","",IF($F33="Oui",'1'!$G$6/2,'1'!$G$6))</f>
        <v/>
      </c>
      <c r="E33" s="38" t="str">
        <f t="shared" si="0"/>
        <v/>
      </c>
      <c r="F33" s="82"/>
      <c r="G33" s="63"/>
      <c r="H33" s="62"/>
      <c r="I33" s="50" t="str">
        <f>IF(H33="","",IF($F33="Oui",'1'!$G$6/2,'1'!$G$6))</f>
        <v/>
      </c>
      <c r="J33" s="38" t="str">
        <f t="shared" si="1"/>
        <v/>
      </c>
    </row>
    <row r="34" spans="1:10" ht="15.75" customHeight="1" x14ac:dyDescent="0.2">
      <c r="A34" s="39"/>
      <c r="B34" s="138" t="s">
        <v>6</v>
      </c>
      <c r="C34" s="139"/>
      <c r="D34" s="140"/>
      <c r="E34" s="77">
        <f>SUM(E9:E33)</f>
        <v>0</v>
      </c>
      <c r="F34" s="40"/>
      <c r="G34" s="138" t="s">
        <v>7</v>
      </c>
      <c r="H34" s="139"/>
      <c r="I34" s="139"/>
      <c r="J34" s="77">
        <f>SUM(J9:J33)</f>
        <v>0</v>
      </c>
    </row>
    <row r="35" spans="1:10" ht="15.75" customHeight="1" x14ac:dyDescent="0.2">
      <c r="A35" s="40"/>
      <c r="B35" s="40"/>
      <c r="C35" s="40"/>
      <c r="D35" s="40"/>
      <c r="E35" s="68" t="s">
        <v>67</v>
      </c>
      <c r="F35" s="33">
        <f>COUNTIF(F9:F33,"Oui")</f>
        <v>0</v>
      </c>
      <c r="G35" s="133" t="s">
        <v>8</v>
      </c>
      <c r="H35" s="134"/>
      <c r="I35" s="134"/>
      <c r="J35" s="78">
        <f>SUM(E34,J34)</f>
        <v>0</v>
      </c>
    </row>
  </sheetData>
  <sheetProtection algorithmName="SHA-512" hashValue="d9tILmn1QXwGY4YQ6YUmT5R/WBJ1V37JkoxpEA10D3ZCqHFl4Kb87Qw45lgo3jQ6SGNyOYvTgRVVHJX798AaiA==" saltValue="o+fGFkQlR2rGBAucKzma/A==" spinCount="100000" sheet="1" selectLockedCells="1"/>
  <protectedRanges>
    <protectedRange sqref="G9:I33 A9:D33" name="Plage1_9"/>
  </protectedRanges>
  <mergeCells count="13">
    <mergeCell ref="G35:I35"/>
    <mergeCell ref="A1:J1"/>
    <mergeCell ref="B34:D34"/>
    <mergeCell ref="G34:I34"/>
    <mergeCell ref="C3:G3"/>
    <mergeCell ref="A5:A6"/>
    <mergeCell ref="C5:C6"/>
    <mergeCell ref="D5:D6"/>
    <mergeCell ref="E5:E6"/>
    <mergeCell ref="F5:F6"/>
    <mergeCell ref="H5:H6"/>
    <mergeCell ref="I5:I6"/>
    <mergeCell ref="J5:J6"/>
  </mergeCells>
  <conditionalFormatting sqref="A9:C33 F9:H33">
    <cfRule type="containsBlanks" dxfId="7" priority="1">
      <formula>LEN(TRIM(A9))=0</formula>
    </cfRule>
  </conditionalFormatting>
  <dataValidations count="1">
    <dataValidation type="list" showInputMessage="1" showErrorMessage="1" sqref="F7:F33" xr:uid="{82DB3C2B-0950-43E7-BCB5-DFDCB1FB8BFE}">
      <formula1>$A$3:$A$4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87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33"/>
  <sheetViews>
    <sheetView workbookViewId="0">
      <selection activeCell="F23" sqref="F23"/>
    </sheetView>
  </sheetViews>
  <sheetFormatPr baseColWidth="10" defaultColWidth="12" defaultRowHeight="12.75" x14ac:dyDescent="0.2"/>
  <cols>
    <col min="1" max="1" width="14.1640625" style="33" customWidth="1"/>
    <col min="2" max="2" width="40.83203125" style="33" customWidth="1"/>
    <col min="3" max="5" width="10.1640625" style="33" customWidth="1"/>
    <col min="6" max="6" width="8.83203125" style="33" customWidth="1"/>
    <col min="7" max="7" width="40.83203125" style="33" customWidth="1"/>
    <col min="8" max="10" width="10.1640625" style="33" customWidth="1"/>
    <col min="11" max="16384" width="12" style="33"/>
  </cols>
  <sheetData>
    <row r="1" spans="1:10" ht="18" customHeight="1" x14ac:dyDescent="0.2">
      <c r="A1" s="135" t="s">
        <v>60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8.25" customHeight="1" x14ac:dyDescent="0.2"/>
    <row r="3" spans="1:10" ht="15" customHeight="1" x14ac:dyDescent="0.2">
      <c r="B3" s="42" t="s">
        <v>15</v>
      </c>
      <c r="C3" s="141" t="str">
        <f>IF('0'!C16='0'!C17="","",CONCATENATE('0'!C16," ",'0'!C17))</f>
        <v xml:space="preserve"> </v>
      </c>
      <c r="D3" s="141"/>
      <c r="E3" s="141"/>
      <c r="F3" s="141"/>
      <c r="G3" s="141"/>
      <c r="H3" s="34"/>
      <c r="I3" s="34"/>
      <c r="J3" s="34"/>
    </row>
    <row r="4" spans="1:10" ht="8.2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37"/>
    </row>
    <row r="5" spans="1:10" ht="25.5" customHeight="1" x14ac:dyDescent="0.2">
      <c r="A5" s="142" t="s">
        <v>3</v>
      </c>
      <c r="B5" s="74" t="s">
        <v>4</v>
      </c>
      <c r="C5" s="143" t="s">
        <v>10</v>
      </c>
      <c r="D5" s="144" t="s">
        <v>11</v>
      </c>
      <c r="E5" s="144" t="s">
        <v>9</v>
      </c>
      <c r="F5" s="145" t="s">
        <v>52</v>
      </c>
      <c r="G5" s="76" t="s">
        <v>5</v>
      </c>
      <c r="H5" s="143" t="s">
        <v>10</v>
      </c>
      <c r="I5" s="144" t="s">
        <v>11</v>
      </c>
      <c r="J5" s="144" t="s">
        <v>9</v>
      </c>
    </row>
    <row r="6" spans="1:10" ht="25.5" customHeight="1" x14ac:dyDescent="0.2">
      <c r="A6" s="142"/>
      <c r="B6" s="75" t="s">
        <v>45</v>
      </c>
      <c r="C6" s="143"/>
      <c r="D6" s="144"/>
      <c r="E6" s="144"/>
      <c r="F6" s="146"/>
      <c r="G6" s="75" t="s">
        <v>45</v>
      </c>
      <c r="H6" s="143"/>
      <c r="I6" s="144"/>
      <c r="J6" s="144"/>
    </row>
    <row r="7" spans="1:10" ht="18.75" customHeight="1" x14ac:dyDescent="0.2">
      <c r="A7" s="61"/>
      <c r="B7" s="57"/>
      <c r="C7" s="62"/>
      <c r="D7" s="50" t="str">
        <f>IF(C7="","",IF($F7="Oui",'1'!$G$6/2,'1'!$G$6))</f>
        <v/>
      </c>
      <c r="E7" s="38" t="str">
        <f t="shared" ref="E7:E31" si="0">IF(C7="","",IF(C7&gt;D7,C7-D7,0))</f>
        <v/>
      </c>
      <c r="F7" s="82"/>
      <c r="G7" s="63"/>
      <c r="H7" s="62"/>
      <c r="I7" s="50" t="str">
        <f>IF(H7="","",IF($F7="Oui",'1'!$G$6/2,'1'!$G$6))</f>
        <v/>
      </c>
      <c r="J7" s="38" t="str">
        <f t="shared" ref="J7:J31" si="1">IF(H7="","",IF(H7&gt;I7,H7-I7,0))</f>
        <v/>
      </c>
    </row>
    <row r="8" spans="1:10" ht="18.75" customHeight="1" x14ac:dyDescent="0.2">
      <c r="A8" s="61"/>
      <c r="B8" s="57"/>
      <c r="C8" s="62"/>
      <c r="D8" s="50" t="str">
        <f>IF(C8="","",IF($F8="Oui",'1'!$G$6/2,'1'!$G$6))</f>
        <v/>
      </c>
      <c r="E8" s="38" t="str">
        <f t="shared" si="0"/>
        <v/>
      </c>
      <c r="F8" s="82"/>
      <c r="G8" s="63"/>
      <c r="H8" s="62"/>
      <c r="I8" s="50" t="str">
        <f>IF(H8="","",IF($F8="Oui",'1'!$G$6/2,'1'!$G$6))</f>
        <v/>
      </c>
      <c r="J8" s="38" t="str">
        <f t="shared" si="1"/>
        <v/>
      </c>
    </row>
    <row r="9" spans="1:10" ht="18.75" customHeight="1" x14ac:dyDescent="0.2">
      <c r="A9" s="61"/>
      <c r="B9" s="57"/>
      <c r="C9" s="62"/>
      <c r="D9" s="50" t="str">
        <f>IF(C9="","",IF($F9="Oui",'1'!$G$6/2,'1'!$G$6))</f>
        <v/>
      </c>
      <c r="E9" s="38" t="str">
        <f t="shared" si="0"/>
        <v/>
      </c>
      <c r="F9" s="82"/>
      <c r="G9" s="63"/>
      <c r="H9" s="62"/>
      <c r="I9" s="50" t="str">
        <f>IF(H9="","",IF($F9="Oui",'1'!$G$6/2,'1'!$G$6))</f>
        <v/>
      </c>
      <c r="J9" s="38" t="str">
        <f t="shared" si="1"/>
        <v/>
      </c>
    </row>
    <row r="10" spans="1:10" ht="18.75" customHeight="1" x14ac:dyDescent="0.2">
      <c r="A10" s="61"/>
      <c r="B10" s="57"/>
      <c r="C10" s="62"/>
      <c r="D10" s="50" t="str">
        <f>IF(C10="","",IF($F10="Oui",'1'!$G$6/2,'1'!$G$6))</f>
        <v/>
      </c>
      <c r="E10" s="38" t="str">
        <f t="shared" si="0"/>
        <v/>
      </c>
      <c r="F10" s="82"/>
      <c r="G10" s="63"/>
      <c r="H10" s="62"/>
      <c r="I10" s="50" t="str">
        <f>IF(H10="","",IF($F10="Oui",'1'!$G$6/2,'1'!$G$6))</f>
        <v/>
      </c>
      <c r="J10" s="38" t="str">
        <f t="shared" si="1"/>
        <v/>
      </c>
    </row>
    <row r="11" spans="1:10" ht="18.75" customHeight="1" x14ac:dyDescent="0.2">
      <c r="A11" s="61"/>
      <c r="B11" s="57"/>
      <c r="C11" s="62"/>
      <c r="D11" s="50" t="str">
        <f>IF(C11="","",IF($F11="Oui",'1'!$G$6/2,'1'!$G$6))</f>
        <v/>
      </c>
      <c r="E11" s="38" t="str">
        <f t="shared" si="0"/>
        <v/>
      </c>
      <c r="F11" s="82"/>
      <c r="G11" s="63"/>
      <c r="H11" s="62"/>
      <c r="I11" s="50" t="str">
        <f>IF(H11="","",IF($F11="Oui",'1'!$G$6/2,'1'!$G$6))</f>
        <v/>
      </c>
      <c r="J11" s="38" t="str">
        <f t="shared" si="1"/>
        <v/>
      </c>
    </row>
    <row r="12" spans="1:10" ht="18.75" customHeight="1" x14ac:dyDescent="0.2">
      <c r="A12" s="61"/>
      <c r="B12" s="57"/>
      <c r="C12" s="62"/>
      <c r="D12" s="50" t="str">
        <f>IF(C12="","",IF($F12="Oui",'1'!$G$6/2,'1'!$G$6))</f>
        <v/>
      </c>
      <c r="E12" s="38" t="str">
        <f t="shared" si="0"/>
        <v/>
      </c>
      <c r="F12" s="82"/>
      <c r="G12" s="63"/>
      <c r="H12" s="62"/>
      <c r="I12" s="50" t="str">
        <f>IF(H12="","",IF($F12="Oui",'1'!$G$6/2,'1'!$G$6))</f>
        <v/>
      </c>
      <c r="J12" s="38" t="str">
        <f t="shared" si="1"/>
        <v/>
      </c>
    </row>
    <row r="13" spans="1:10" ht="18.75" customHeight="1" x14ac:dyDescent="0.2">
      <c r="A13" s="61"/>
      <c r="B13" s="57"/>
      <c r="C13" s="62"/>
      <c r="D13" s="50" t="str">
        <f>IF(C13="","",IF($F13="Oui",'1'!$G$6/2,'1'!$G$6))</f>
        <v/>
      </c>
      <c r="E13" s="38" t="str">
        <f t="shared" si="0"/>
        <v/>
      </c>
      <c r="F13" s="82"/>
      <c r="G13" s="63"/>
      <c r="H13" s="62"/>
      <c r="I13" s="50" t="str">
        <f>IF(H13="","",IF($F13="Oui",'1'!$G$6/2,'1'!$G$6))</f>
        <v/>
      </c>
      <c r="J13" s="38" t="str">
        <f t="shared" si="1"/>
        <v/>
      </c>
    </row>
    <row r="14" spans="1:10" ht="18.75" customHeight="1" x14ac:dyDescent="0.2">
      <c r="A14" s="61"/>
      <c r="B14" s="57"/>
      <c r="C14" s="62"/>
      <c r="D14" s="50" t="str">
        <f>IF(C14="","",IF($F14="Oui",'1'!$G$6/2,'1'!$G$6))</f>
        <v/>
      </c>
      <c r="E14" s="38" t="str">
        <f t="shared" si="0"/>
        <v/>
      </c>
      <c r="F14" s="82"/>
      <c r="G14" s="63"/>
      <c r="H14" s="62"/>
      <c r="I14" s="50" t="str">
        <f>IF(H14="","",IF($F14="Oui",'1'!$G$6/2,'1'!$G$6))</f>
        <v/>
      </c>
      <c r="J14" s="38" t="str">
        <f t="shared" si="1"/>
        <v/>
      </c>
    </row>
    <row r="15" spans="1:10" ht="18.75" customHeight="1" x14ac:dyDescent="0.2">
      <c r="A15" s="61"/>
      <c r="B15" s="57"/>
      <c r="C15" s="62"/>
      <c r="D15" s="50" t="str">
        <f>IF(C15="","",IF($F15="Oui",'1'!$G$6/2,'1'!$G$6))</f>
        <v/>
      </c>
      <c r="E15" s="38" t="str">
        <f t="shared" si="0"/>
        <v/>
      </c>
      <c r="F15" s="82"/>
      <c r="G15" s="63"/>
      <c r="H15" s="62"/>
      <c r="I15" s="50" t="str">
        <f>IF(H15="","",IF($F15="Oui",'1'!$G$6/2,'1'!$G$6))</f>
        <v/>
      </c>
      <c r="J15" s="38" t="str">
        <f t="shared" si="1"/>
        <v/>
      </c>
    </row>
    <row r="16" spans="1:10" ht="18.75" customHeight="1" x14ac:dyDescent="0.2">
      <c r="A16" s="61"/>
      <c r="B16" s="57"/>
      <c r="C16" s="62"/>
      <c r="D16" s="50" t="str">
        <f>IF(C16="","",IF($F16="Oui",'1'!$G$6/2,'1'!$G$6))</f>
        <v/>
      </c>
      <c r="E16" s="38" t="str">
        <f t="shared" si="0"/>
        <v/>
      </c>
      <c r="F16" s="82"/>
      <c r="G16" s="63"/>
      <c r="H16" s="62"/>
      <c r="I16" s="50" t="str">
        <f>IF(H16="","",IF($F16="Oui",'1'!$G$6/2,'1'!$G$6))</f>
        <v/>
      </c>
      <c r="J16" s="38" t="str">
        <f t="shared" si="1"/>
        <v/>
      </c>
    </row>
    <row r="17" spans="1:10" ht="18.75" customHeight="1" x14ac:dyDescent="0.2">
      <c r="A17" s="61"/>
      <c r="B17" s="57"/>
      <c r="C17" s="62"/>
      <c r="D17" s="50" t="str">
        <f>IF(C17="","",IF($F17="Oui",'1'!$G$6/2,'1'!$G$6))</f>
        <v/>
      </c>
      <c r="E17" s="38" t="str">
        <f t="shared" si="0"/>
        <v/>
      </c>
      <c r="F17" s="82"/>
      <c r="G17" s="63"/>
      <c r="H17" s="62"/>
      <c r="I17" s="50" t="str">
        <f>IF(H17="","",IF($F17="Oui",'1'!$G$6/2,'1'!$G$6))</f>
        <v/>
      </c>
      <c r="J17" s="38" t="str">
        <f t="shared" si="1"/>
        <v/>
      </c>
    </row>
    <row r="18" spans="1:10" ht="18.75" customHeight="1" x14ac:dyDescent="0.2">
      <c r="A18" s="61"/>
      <c r="B18" s="57"/>
      <c r="C18" s="62"/>
      <c r="D18" s="50" t="str">
        <f>IF(C18="","",IF($F18="Oui",'1'!$G$6/2,'1'!$G$6))</f>
        <v/>
      </c>
      <c r="E18" s="38" t="str">
        <f t="shared" si="0"/>
        <v/>
      </c>
      <c r="F18" s="82"/>
      <c r="G18" s="63"/>
      <c r="H18" s="62"/>
      <c r="I18" s="50" t="str">
        <f>IF(H18="","",IF($F18="Oui",'1'!$G$6/2,'1'!$G$6))</f>
        <v/>
      </c>
      <c r="J18" s="38" t="str">
        <f t="shared" si="1"/>
        <v/>
      </c>
    </row>
    <row r="19" spans="1:10" ht="18.75" customHeight="1" x14ac:dyDescent="0.2">
      <c r="A19" s="61"/>
      <c r="B19" s="57"/>
      <c r="C19" s="62"/>
      <c r="D19" s="50" t="str">
        <f>IF(C19="","",IF($F19="Oui",'1'!$G$6/2,'1'!$G$6))</f>
        <v/>
      </c>
      <c r="E19" s="38" t="str">
        <f t="shared" si="0"/>
        <v/>
      </c>
      <c r="F19" s="82"/>
      <c r="G19" s="63"/>
      <c r="H19" s="62"/>
      <c r="I19" s="50" t="str">
        <f>IF(H19="","",IF($F19="Oui",'1'!$G$6/2,'1'!$G$6))</f>
        <v/>
      </c>
      <c r="J19" s="38" t="str">
        <f t="shared" si="1"/>
        <v/>
      </c>
    </row>
    <row r="20" spans="1:10" ht="18.75" customHeight="1" x14ac:dyDescent="0.2">
      <c r="A20" s="61"/>
      <c r="B20" s="57"/>
      <c r="C20" s="62"/>
      <c r="D20" s="50" t="str">
        <f>IF(C20="","",IF($F20="Oui",'1'!$G$6/2,'1'!$G$6))</f>
        <v/>
      </c>
      <c r="E20" s="38" t="str">
        <f t="shared" si="0"/>
        <v/>
      </c>
      <c r="F20" s="82"/>
      <c r="G20" s="63"/>
      <c r="H20" s="62"/>
      <c r="I20" s="50" t="str">
        <f>IF(H20="","",IF($F20="Oui",'1'!$G$6/2,'1'!$G$6))</f>
        <v/>
      </c>
      <c r="J20" s="38" t="str">
        <f t="shared" si="1"/>
        <v/>
      </c>
    </row>
    <row r="21" spans="1:10" ht="18.75" customHeight="1" x14ac:dyDescent="0.2">
      <c r="A21" s="61"/>
      <c r="B21" s="57"/>
      <c r="C21" s="62"/>
      <c r="D21" s="50" t="str">
        <f>IF(C21="","",IF($F21="Oui",'1'!$G$6/2,'1'!$G$6))</f>
        <v/>
      </c>
      <c r="E21" s="38" t="str">
        <f t="shared" si="0"/>
        <v/>
      </c>
      <c r="F21" s="82"/>
      <c r="G21" s="63"/>
      <c r="H21" s="62"/>
      <c r="I21" s="50" t="str">
        <f>IF(H21="","",IF($F21="Oui",'1'!$G$6/2,'1'!$G$6))</f>
        <v/>
      </c>
      <c r="J21" s="38" t="str">
        <f t="shared" si="1"/>
        <v/>
      </c>
    </row>
    <row r="22" spans="1:10" ht="18.75" customHeight="1" x14ac:dyDescent="0.2">
      <c r="A22" s="61"/>
      <c r="B22" s="57"/>
      <c r="C22" s="62"/>
      <c r="D22" s="50" t="str">
        <f>IF(C22="","",IF($F22="Oui",'1'!$G$6/2,'1'!$G$6))</f>
        <v/>
      </c>
      <c r="E22" s="38" t="str">
        <f t="shared" si="0"/>
        <v/>
      </c>
      <c r="F22" s="82"/>
      <c r="G22" s="63"/>
      <c r="H22" s="62"/>
      <c r="I22" s="50" t="str">
        <f>IF(H22="","",IF($F22="Oui",'1'!$G$6/2,'1'!$G$6))</f>
        <v/>
      </c>
      <c r="J22" s="38" t="str">
        <f t="shared" si="1"/>
        <v/>
      </c>
    </row>
    <row r="23" spans="1:10" ht="18.75" customHeight="1" x14ac:dyDescent="0.2">
      <c r="A23" s="61"/>
      <c r="B23" s="57"/>
      <c r="C23" s="62"/>
      <c r="D23" s="50" t="str">
        <f>IF(C23="","",IF($F23="Oui",'1'!$G$6/2,'1'!$G$6))</f>
        <v/>
      </c>
      <c r="E23" s="38" t="str">
        <f t="shared" si="0"/>
        <v/>
      </c>
      <c r="F23" s="82"/>
      <c r="G23" s="63"/>
      <c r="H23" s="62"/>
      <c r="I23" s="50" t="str">
        <f>IF(H23="","",IF($F23="Oui",'1'!$G$6/2,'1'!$G$6))</f>
        <v/>
      </c>
      <c r="J23" s="38" t="str">
        <f t="shared" si="1"/>
        <v/>
      </c>
    </row>
    <row r="24" spans="1:10" ht="18.75" customHeight="1" x14ac:dyDescent="0.2">
      <c r="A24" s="61"/>
      <c r="B24" s="57"/>
      <c r="C24" s="62"/>
      <c r="D24" s="50" t="str">
        <f>IF(C24="","",IF($F24="Oui",'1'!$G$6/2,'1'!$G$6))</f>
        <v/>
      </c>
      <c r="E24" s="38" t="str">
        <f t="shared" si="0"/>
        <v/>
      </c>
      <c r="F24" s="82"/>
      <c r="G24" s="63"/>
      <c r="H24" s="62"/>
      <c r="I24" s="50" t="str">
        <f>IF(H24="","",IF($F24="Oui",'1'!$G$6/2,'1'!$G$6))</f>
        <v/>
      </c>
      <c r="J24" s="38" t="str">
        <f t="shared" si="1"/>
        <v/>
      </c>
    </row>
    <row r="25" spans="1:10" ht="18.75" customHeight="1" x14ac:dyDescent="0.2">
      <c r="A25" s="61"/>
      <c r="B25" s="57"/>
      <c r="C25" s="62"/>
      <c r="D25" s="50" t="str">
        <f>IF(C25="","",IF($F25="Oui",'1'!$G$6/2,'1'!$G$6))</f>
        <v/>
      </c>
      <c r="E25" s="38" t="str">
        <f t="shared" si="0"/>
        <v/>
      </c>
      <c r="F25" s="82"/>
      <c r="G25" s="63"/>
      <c r="H25" s="62"/>
      <c r="I25" s="50" t="str">
        <f>IF(H25="","",IF($F25="Oui",'1'!$G$6/2,'1'!$G$6))</f>
        <v/>
      </c>
      <c r="J25" s="38" t="str">
        <f t="shared" si="1"/>
        <v/>
      </c>
    </row>
    <row r="26" spans="1:10" ht="18.75" customHeight="1" x14ac:dyDescent="0.2">
      <c r="A26" s="61"/>
      <c r="B26" s="57"/>
      <c r="C26" s="62"/>
      <c r="D26" s="50" t="str">
        <f>IF(C26="","",IF($F26="Oui",'1'!$G$6/2,'1'!$G$6))</f>
        <v/>
      </c>
      <c r="E26" s="38" t="str">
        <f t="shared" si="0"/>
        <v/>
      </c>
      <c r="F26" s="82"/>
      <c r="G26" s="63"/>
      <c r="H26" s="62"/>
      <c r="I26" s="50" t="str">
        <f>IF(H26="","",IF($F26="Oui",'1'!$G$6/2,'1'!$G$6))</f>
        <v/>
      </c>
      <c r="J26" s="38" t="str">
        <f t="shared" si="1"/>
        <v/>
      </c>
    </row>
    <row r="27" spans="1:10" ht="18.75" customHeight="1" x14ac:dyDescent="0.2">
      <c r="A27" s="61"/>
      <c r="B27" s="57"/>
      <c r="C27" s="62"/>
      <c r="D27" s="50" t="str">
        <f>IF(C27="","",IF($F27="Oui",'1'!$G$6/2,'1'!$G$6))</f>
        <v/>
      </c>
      <c r="E27" s="38" t="str">
        <f t="shared" si="0"/>
        <v/>
      </c>
      <c r="F27" s="82"/>
      <c r="G27" s="63"/>
      <c r="H27" s="62"/>
      <c r="I27" s="50" t="str">
        <f>IF(H27="","",IF($F27="Oui",'1'!$G$6/2,'1'!$G$6))</f>
        <v/>
      </c>
      <c r="J27" s="38" t="str">
        <f t="shared" si="1"/>
        <v/>
      </c>
    </row>
    <row r="28" spans="1:10" ht="18.75" customHeight="1" x14ac:dyDescent="0.2">
      <c r="A28" s="61"/>
      <c r="B28" s="57"/>
      <c r="C28" s="62"/>
      <c r="D28" s="50" t="str">
        <f>IF(C28="","",IF($F28="Oui",'1'!$G$6/2,'1'!$G$6))</f>
        <v/>
      </c>
      <c r="E28" s="38" t="str">
        <f t="shared" si="0"/>
        <v/>
      </c>
      <c r="F28" s="82"/>
      <c r="G28" s="63"/>
      <c r="H28" s="62"/>
      <c r="I28" s="50" t="str">
        <f>IF(H28="","",IF($F28="Oui",'1'!$G$6/2,'1'!$G$6))</f>
        <v/>
      </c>
      <c r="J28" s="38" t="str">
        <f t="shared" si="1"/>
        <v/>
      </c>
    </row>
    <row r="29" spans="1:10" ht="18.75" customHeight="1" x14ac:dyDescent="0.2">
      <c r="A29" s="61"/>
      <c r="B29" s="57"/>
      <c r="C29" s="62"/>
      <c r="D29" s="50" t="str">
        <f>IF(C29="","",IF($F29="Oui",'1'!$G$6/2,'1'!$G$6))</f>
        <v/>
      </c>
      <c r="E29" s="38" t="str">
        <f t="shared" si="0"/>
        <v/>
      </c>
      <c r="F29" s="82"/>
      <c r="G29" s="63"/>
      <c r="H29" s="62"/>
      <c r="I29" s="50" t="str">
        <f>IF(H29="","",IF($F29="Oui",'1'!$G$6/2,'1'!$G$6))</f>
        <v/>
      </c>
      <c r="J29" s="38" t="str">
        <f t="shared" si="1"/>
        <v/>
      </c>
    </row>
    <row r="30" spans="1:10" ht="18.75" customHeight="1" x14ac:dyDescent="0.2">
      <c r="A30" s="61"/>
      <c r="B30" s="57"/>
      <c r="C30" s="62"/>
      <c r="D30" s="50" t="str">
        <f>IF(C30="","",IF($F30="Oui",'1'!$G$6/2,'1'!$G$6))</f>
        <v/>
      </c>
      <c r="E30" s="38" t="str">
        <f t="shared" si="0"/>
        <v/>
      </c>
      <c r="F30" s="82"/>
      <c r="G30" s="63"/>
      <c r="H30" s="62"/>
      <c r="I30" s="50" t="str">
        <f>IF(H30="","",IF($F30="Oui",'1'!$G$6/2,'1'!$G$6))</f>
        <v/>
      </c>
      <c r="J30" s="38" t="str">
        <f t="shared" si="1"/>
        <v/>
      </c>
    </row>
    <row r="31" spans="1:10" ht="18.75" customHeight="1" x14ac:dyDescent="0.2">
      <c r="A31" s="61"/>
      <c r="B31" s="57"/>
      <c r="C31" s="62"/>
      <c r="D31" s="50" t="str">
        <f>IF(C31="","",IF($F31="Oui",'1'!$G$6/2,'1'!$G$6))</f>
        <v/>
      </c>
      <c r="E31" s="38" t="str">
        <f t="shared" si="0"/>
        <v/>
      </c>
      <c r="F31" s="82"/>
      <c r="G31" s="63"/>
      <c r="H31" s="62"/>
      <c r="I31" s="50" t="str">
        <f>IF(H31="","",IF($F31="Oui",'1'!$G$6/2,'1'!$G$6))</f>
        <v/>
      </c>
      <c r="J31" s="38" t="str">
        <f t="shared" si="1"/>
        <v/>
      </c>
    </row>
    <row r="32" spans="1:10" ht="15.75" customHeight="1" x14ac:dyDescent="0.2">
      <c r="A32" s="39"/>
      <c r="B32" s="138" t="s">
        <v>6</v>
      </c>
      <c r="C32" s="139"/>
      <c r="D32" s="140"/>
      <c r="E32" s="77">
        <f>SUM(E7:E31)</f>
        <v>0</v>
      </c>
      <c r="F32" s="40"/>
      <c r="G32" s="138" t="s">
        <v>7</v>
      </c>
      <c r="H32" s="139"/>
      <c r="I32" s="139"/>
      <c r="J32" s="77">
        <f>SUM(J7:J31)</f>
        <v>0</v>
      </c>
    </row>
    <row r="33" spans="1:10" ht="15.75" customHeight="1" x14ac:dyDescent="0.2">
      <c r="A33" s="40"/>
      <c r="B33" s="40"/>
      <c r="C33" s="40"/>
      <c r="D33" s="40"/>
      <c r="E33" s="68" t="s">
        <v>67</v>
      </c>
      <c r="F33" s="33">
        <f>COUNTIF(F7:F31,"Oui")</f>
        <v>0</v>
      </c>
      <c r="G33" s="133" t="s">
        <v>8</v>
      </c>
      <c r="H33" s="134"/>
      <c r="I33" s="134"/>
      <c r="J33" s="78">
        <f>SUM(E32,J32)</f>
        <v>0</v>
      </c>
    </row>
  </sheetData>
  <sheetProtection algorithmName="SHA-512" hashValue="uwXV75rVwvvGCQUZePnUqquE0zx0Xrrsi/HCUpAiBUbZ1htBv7qavYkZ3f01lKeES5iMqzcJqIiGF4ghwI8XIw==" saltValue="jr9fqW69iXLQNYq74Swc0g==" spinCount="100000" sheet="1" selectLockedCells="1"/>
  <protectedRanges>
    <protectedRange sqref="G7:G30 G31:H31 A31:C31 A7:B30" name="Plage1_9"/>
    <protectedRange sqref="D7:D31 I7:I31" name="Plage1_9_2"/>
    <protectedRange sqref="C7:C30" name="Plage1_9_1"/>
    <protectedRange sqref="H7:H30" name="Plage1_9_3"/>
  </protectedRanges>
  <mergeCells count="13">
    <mergeCell ref="B32:D32"/>
    <mergeCell ref="G32:I32"/>
    <mergeCell ref="G33:I33"/>
    <mergeCell ref="A1:J1"/>
    <mergeCell ref="C3:G3"/>
    <mergeCell ref="A5:A6"/>
    <mergeCell ref="C5:C6"/>
    <mergeCell ref="D5:D6"/>
    <mergeCell ref="E5:E6"/>
    <mergeCell ref="F5:F6"/>
    <mergeCell ref="H5:H6"/>
    <mergeCell ref="I5:I6"/>
    <mergeCell ref="J5:J6"/>
  </mergeCells>
  <conditionalFormatting sqref="A7:C31 F7:H31">
    <cfRule type="containsBlanks" dxfId="6" priority="1">
      <formula>LEN(TRIM(A7))=0</formula>
    </cfRule>
  </conditionalFormatting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1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CFA682A-FEEE-435A-A147-2E7BA2E42790}">
          <x14:formula1>
            <xm:f>'2'!$A$3:$A$4</xm:f>
          </x14:formula1>
          <xm:sqref>F7:F31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J33"/>
  <sheetViews>
    <sheetView workbookViewId="0">
      <selection activeCell="F18" sqref="F18"/>
    </sheetView>
  </sheetViews>
  <sheetFormatPr baseColWidth="10" defaultColWidth="12" defaultRowHeight="12.75" x14ac:dyDescent="0.2"/>
  <cols>
    <col min="1" max="1" width="14.1640625" style="33" customWidth="1"/>
    <col min="2" max="2" width="40.83203125" style="33" customWidth="1"/>
    <col min="3" max="5" width="10.1640625" style="33" customWidth="1"/>
    <col min="6" max="6" width="8.83203125" style="33" customWidth="1"/>
    <col min="7" max="7" width="40.83203125" style="33" customWidth="1"/>
    <col min="8" max="10" width="10.1640625" style="33" customWidth="1"/>
    <col min="11" max="16384" width="12" style="33"/>
  </cols>
  <sheetData>
    <row r="1" spans="1:10" ht="18" customHeight="1" x14ac:dyDescent="0.2">
      <c r="A1" s="135" t="s">
        <v>61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8.25" customHeight="1" x14ac:dyDescent="0.2"/>
    <row r="3" spans="1:10" ht="15" customHeight="1" x14ac:dyDescent="0.2">
      <c r="B3" s="42" t="s">
        <v>15</v>
      </c>
      <c r="C3" s="141" t="str">
        <f>IF('0'!C16='0'!C17="","",CONCATENATE('0'!C16," ",'0'!C17))</f>
        <v xml:space="preserve"> </v>
      </c>
      <c r="D3" s="141"/>
      <c r="E3" s="141"/>
      <c r="F3" s="141"/>
      <c r="G3" s="141"/>
      <c r="H3" s="34"/>
      <c r="I3" s="34"/>
      <c r="J3" s="34"/>
    </row>
    <row r="4" spans="1:10" ht="8.2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37"/>
    </row>
    <row r="5" spans="1:10" ht="25.5" customHeight="1" x14ac:dyDescent="0.2">
      <c r="A5" s="142" t="s">
        <v>3</v>
      </c>
      <c r="B5" s="74" t="s">
        <v>4</v>
      </c>
      <c r="C5" s="143" t="s">
        <v>10</v>
      </c>
      <c r="D5" s="144" t="s">
        <v>11</v>
      </c>
      <c r="E5" s="144" t="s">
        <v>9</v>
      </c>
      <c r="F5" s="145" t="s">
        <v>52</v>
      </c>
      <c r="G5" s="76" t="s">
        <v>5</v>
      </c>
      <c r="H5" s="143" t="s">
        <v>10</v>
      </c>
      <c r="I5" s="144" t="s">
        <v>11</v>
      </c>
      <c r="J5" s="144" t="s">
        <v>9</v>
      </c>
    </row>
    <row r="6" spans="1:10" ht="25.5" customHeight="1" x14ac:dyDescent="0.2">
      <c r="A6" s="142"/>
      <c r="B6" s="75" t="s">
        <v>45</v>
      </c>
      <c r="C6" s="143"/>
      <c r="D6" s="144"/>
      <c r="E6" s="144"/>
      <c r="F6" s="146"/>
      <c r="G6" s="75" t="s">
        <v>45</v>
      </c>
      <c r="H6" s="143"/>
      <c r="I6" s="144"/>
      <c r="J6" s="144"/>
    </row>
    <row r="7" spans="1:10" ht="18.75" customHeight="1" x14ac:dyDescent="0.2">
      <c r="A7" s="61"/>
      <c r="B7" s="57"/>
      <c r="C7" s="62"/>
      <c r="D7" s="50" t="str">
        <f>IF(C7="","",IF($F7="Oui",'1'!$G$6/2,'1'!$G$6))</f>
        <v/>
      </c>
      <c r="E7" s="38" t="str">
        <f t="shared" ref="E7:E31" si="0">IF(C7="","",IF(C7&gt;D7,C7-D7,0))</f>
        <v/>
      </c>
      <c r="F7" s="61"/>
      <c r="G7" s="57"/>
      <c r="H7" s="62"/>
      <c r="I7" s="50" t="str">
        <f>IF(H7="","",IF($F7="Oui",'1'!$G$6/2,'1'!$G$6))</f>
        <v/>
      </c>
      <c r="J7" s="38" t="str">
        <f t="shared" ref="J7:J31" si="1">IF(H7="","",IF(H7&gt;I7,H7-I7,0))</f>
        <v/>
      </c>
    </row>
    <row r="8" spans="1:10" ht="18.75" customHeight="1" x14ac:dyDescent="0.2">
      <c r="A8" s="61"/>
      <c r="B8" s="57"/>
      <c r="C8" s="62"/>
      <c r="D8" s="50" t="str">
        <f>IF(C8="","",IF($F8="Oui",'1'!$G$6/2,'1'!$G$6))</f>
        <v/>
      </c>
      <c r="E8" s="38" t="str">
        <f t="shared" si="0"/>
        <v/>
      </c>
      <c r="F8" s="61"/>
      <c r="G8" s="57"/>
      <c r="H8" s="62"/>
      <c r="I8" s="50" t="str">
        <f>IF(H8="","",IF($F8="Oui",'1'!$G$6/2,'1'!$G$6))</f>
        <v/>
      </c>
      <c r="J8" s="38" t="str">
        <f t="shared" si="1"/>
        <v/>
      </c>
    </row>
    <row r="9" spans="1:10" ht="18.75" customHeight="1" x14ac:dyDescent="0.2">
      <c r="A9" s="61"/>
      <c r="B9" s="57"/>
      <c r="C9" s="62"/>
      <c r="D9" s="50" t="str">
        <f>IF(C9="","",IF($F9="Oui",'1'!$G$6/2,'1'!$G$6))</f>
        <v/>
      </c>
      <c r="E9" s="38" t="str">
        <f t="shared" si="0"/>
        <v/>
      </c>
      <c r="F9" s="61"/>
      <c r="G9" s="57"/>
      <c r="H9" s="62"/>
      <c r="I9" s="50" t="str">
        <f>IF(H9="","",IF($F9="Oui",'1'!$G$6/2,'1'!$G$6))</f>
        <v/>
      </c>
      <c r="J9" s="38" t="str">
        <f t="shared" si="1"/>
        <v/>
      </c>
    </row>
    <row r="10" spans="1:10" ht="18.75" customHeight="1" x14ac:dyDescent="0.2">
      <c r="A10" s="61"/>
      <c r="B10" s="57"/>
      <c r="C10" s="62"/>
      <c r="D10" s="50" t="str">
        <f>IF(C10="","",IF($F10="Oui",'1'!$G$6/2,'1'!$G$6))</f>
        <v/>
      </c>
      <c r="E10" s="38" t="str">
        <f t="shared" si="0"/>
        <v/>
      </c>
      <c r="F10" s="61"/>
      <c r="G10" s="57"/>
      <c r="H10" s="62"/>
      <c r="I10" s="50" t="str">
        <f>IF(H10="","",IF($F10="Oui",'1'!$G$6/2,'1'!$G$6))</f>
        <v/>
      </c>
      <c r="J10" s="38" t="str">
        <f t="shared" si="1"/>
        <v/>
      </c>
    </row>
    <row r="11" spans="1:10" ht="18.75" customHeight="1" x14ac:dyDescent="0.2">
      <c r="A11" s="61"/>
      <c r="B11" s="57"/>
      <c r="C11" s="62"/>
      <c r="D11" s="50" t="str">
        <f>IF(C11="","",IF($F11="Oui",'1'!$G$6/2,'1'!$G$6))</f>
        <v/>
      </c>
      <c r="E11" s="38" t="str">
        <f t="shared" si="0"/>
        <v/>
      </c>
      <c r="F11" s="61"/>
      <c r="G11" s="57"/>
      <c r="H11" s="62"/>
      <c r="I11" s="50" t="str">
        <f>IF(H11="","",IF($F11="Oui",'1'!$G$6/2,'1'!$G$6))</f>
        <v/>
      </c>
      <c r="J11" s="38" t="str">
        <f t="shared" si="1"/>
        <v/>
      </c>
    </row>
    <row r="12" spans="1:10" ht="18.75" customHeight="1" x14ac:dyDescent="0.2">
      <c r="A12" s="61"/>
      <c r="B12" s="57"/>
      <c r="C12" s="62"/>
      <c r="D12" s="50" t="str">
        <f>IF(C12="","",IF($F12="Oui",'1'!$G$6/2,'1'!$G$6))</f>
        <v/>
      </c>
      <c r="E12" s="38" t="str">
        <f t="shared" si="0"/>
        <v/>
      </c>
      <c r="F12" s="61"/>
      <c r="G12" s="57"/>
      <c r="H12" s="62"/>
      <c r="I12" s="50" t="str">
        <f>IF(H12="","",IF($F12="Oui",'1'!$G$6/2,'1'!$G$6))</f>
        <v/>
      </c>
      <c r="J12" s="38" t="str">
        <f t="shared" si="1"/>
        <v/>
      </c>
    </row>
    <row r="13" spans="1:10" ht="18.75" customHeight="1" x14ac:dyDescent="0.2">
      <c r="A13" s="61"/>
      <c r="B13" s="57"/>
      <c r="C13" s="62"/>
      <c r="D13" s="50" t="str">
        <f>IF(C13="","",IF($F13="Oui",'1'!$G$6/2,'1'!$G$6))</f>
        <v/>
      </c>
      <c r="E13" s="38" t="str">
        <f t="shared" si="0"/>
        <v/>
      </c>
      <c r="F13" s="61"/>
      <c r="G13" s="57"/>
      <c r="H13" s="62"/>
      <c r="I13" s="50" t="str">
        <f>IF(H13="","",IF($F13="Oui",'1'!$G$6/2,'1'!$G$6))</f>
        <v/>
      </c>
      <c r="J13" s="38" t="str">
        <f t="shared" si="1"/>
        <v/>
      </c>
    </row>
    <row r="14" spans="1:10" ht="18.75" customHeight="1" x14ac:dyDescent="0.2">
      <c r="A14" s="61"/>
      <c r="B14" s="57"/>
      <c r="C14" s="62"/>
      <c r="D14" s="50" t="str">
        <f>IF(C14="","",IF($F14="Oui",'1'!$G$6/2,'1'!$G$6))</f>
        <v/>
      </c>
      <c r="E14" s="38" t="str">
        <f t="shared" si="0"/>
        <v/>
      </c>
      <c r="F14" s="61"/>
      <c r="G14" s="57"/>
      <c r="H14" s="62"/>
      <c r="I14" s="50" t="str">
        <f>IF(H14="","",IF($F14="Oui",'1'!$G$6/2,'1'!$G$6))</f>
        <v/>
      </c>
      <c r="J14" s="38" t="str">
        <f t="shared" si="1"/>
        <v/>
      </c>
    </row>
    <row r="15" spans="1:10" ht="18.75" customHeight="1" x14ac:dyDescent="0.2">
      <c r="A15" s="61"/>
      <c r="B15" s="57"/>
      <c r="C15" s="62"/>
      <c r="D15" s="50" t="str">
        <f>IF(C15="","",IF($F15="Oui",'1'!$G$6/2,'1'!$G$6))</f>
        <v/>
      </c>
      <c r="E15" s="38" t="str">
        <f t="shared" si="0"/>
        <v/>
      </c>
      <c r="F15" s="61"/>
      <c r="G15" s="57"/>
      <c r="H15" s="62"/>
      <c r="I15" s="50" t="str">
        <f>IF(H15="","",IF($F15="Oui",'1'!$G$6/2,'1'!$G$6))</f>
        <v/>
      </c>
      <c r="J15" s="38" t="str">
        <f t="shared" si="1"/>
        <v/>
      </c>
    </row>
    <row r="16" spans="1:10" ht="18.75" customHeight="1" x14ac:dyDescent="0.2">
      <c r="A16" s="61"/>
      <c r="B16" s="57"/>
      <c r="C16" s="62"/>
      <c r="D16" s="50" t="str">
        <f>IF(C16="","",IF($F16="Oui",'1'!$G$6/2,'1'!$G$6))</f>
        <v/>
      </c>
      <c r="E16" s="38" t="str">
        <f t="shared" si="0"/>
        <v/>
      </c>
      <c r="F16" s="61"/>
      <c r="G16" s="57"/>
      <c r="H16" s="62"/>
      <c r="I16" s="50" t="str">
        <f>IF(H16="","",IF($F16="Oui",'1'!$G$6/2,'1'!$G$6))</f>
        <v/>
      </c>
      <c r="J16" s="38" t="str">
        <f t="shared" si="1"/>
        <v/>
      </c>
    </row>
    <row r="17" spans="1:10" ht="18.75" customHeight="1" x14ac:dyDescent="0.2">
      <c r="A17" s="61"/>
      <c r="B17" s="57"/>
      <c r="C17" s="62"/>
      <c r="D17" s="50" t="str">
        <f>IF(C17="","",IF($F17="Oui",'1'!$G$6/2,'1'!$G$6))</f>
        <v/>
      </c>
      <c r="E17" s="38" t="str">
        <f t="shared" si="0"/>
        <v/>
      </c>
      <c r="F17" s="61"/>
      <c r="G17" s="57"/>
      <c r="H17" s="62"/>
      <c r="I17" s="50" t="str">
        <f>IF(H17="","",IF($F17="Oui",'1'!$G$6/2,'1'!$G$6))</f>
        <v/>
      </c>
      <c r="J17" s="38" t="str">
        <f t="shared" si="1"/>
        <v/>
      </c>
    </row>
    <row r="18" spans="1:10" ht="18.75" customHeight="1" x14ac:dyDescent="0.2">
      <c r="A18" s="61"/>
      <c r="B18" s="57"/>
      <c r="C18" s="62"/>
      <c r="D18" s="50" t="str">
        <f>IF(C18="","",IF($F18="Oui",'1'!$G$6/2,'1'!$G$6))</f>
        <v/>
      </c>
      <c r="E18" s="38" t="str">
        <f t="shared" si="0"/>
        <v/>
      </c>
      <c r="F18" s="61"/>
      <c r="G18" s="57"/>
      <c r="H18" s="62"/>
      <c r="I18" s="50" t="str">
        <f>IF(H18="","",IF($F18="Oui",'1'!$G$6/2,'1'!$G$6))</f>
        <v/>
      </c>
      <c r="J18" s="38" t="str">
        <f t="shared" si="1"/>
        <v/>
      </c>
    </row>
    <row r="19" spans="1:10" ht="18.75" customHeight="1" x14ac:dyDescent="0.2">
      <c r="A19" s="61"/>
      <c r="B19" s="57"/>
      <c r="C19" s="62"/>
      <c r="D19" s="50" t="str">
        <f>IF(C19="","",IF($F19="Oui",'1'!$G$6/2,'1'!$G$6))</f>
        <v/>
      </c>
      <c r="E19" s="38" t="str">
        <f t="shared" si="0"/>
        <v/>
      </c>
      <c r="F19" s="61"/>
      <c r="G19" s="57"/>
      <c r="H19" s="62"/>
      <c r="I19" s="50" t="str">
        <f>IF(H19="","",IF($F19="Oui",'1'!$G$6/2,'1'!$G$6))</f>
        <v/>
      </c>
      <c r="J19" s="38" t="str">
        <f t="shared" si="1"/>
        <v/>
      </c>
    </row>
    <row r="20" spans="1:10" ht="18.75" customHeight="1" x14ac:dyDescent="0.2">
      <c r="A20" s="61"/>
      <c r="B20" s="57"/>
      <c r="C20" s="62"/>
      <c r="D20" s="50" t="str">
        <f>IF(C20="","",IF($F20="Oui",'1'!$G$6/2,'1'!$G$6))</f>
        <v/>
      </c>
      <c r="E20" s="38" t="str">
        <f t="shared" si="0"/>
        <v/>
      </c>
      <c r="F20" s="61"/>
      <c r="G20" s="57"/>
      <c r="H20" s="62"/>
      <c r="I20" s="50" t="str">
        <f>IF(H20="","",IF($F20="Oui",'1'!$G$6/2,'1'!$G$6))</f>
        <v/>
      </c>
      <c r="J20" s="38" t="str">
        <f t="shared" si="1"/>
        <v/>
      </c>
    </row>
    <row r="21" spans="1:10" ht="18.75" customHeight="1" x14ac:dyDescent="0.2">
      <c r="A21" s="61"/>
      <c r="B21" s="57"/>
      <c r="C21" s="62"/>
      <c r="D21" s="50" t="str">
        <f>IF(C21="","",IF($F21="Oui",'1'!$G$6/2,'1'!$G$6))</f>
        <v/>
      </c>
      <c r="E21" s="38" t="str">
        <f t="shared" si="0"/>
        <v/>
      </c>
      <c r="F21" s="61"/>
      <c r="G21" s="57"/>
      <c r="H21" s="62"/>
      <c r="I21" s="50" t="str">
        <f>IF(H21="","",IF($F21="Oui",'1'!$G$6/2,'1'!$G$6))</f>
        <v/>
      </c>
      <c r="J21" s="38" t="str">
        <f t="shared" si="1"/>
        <v/>
      </c>
    </row>
    <row r="22" spans="1:10" ht="18.75" customHeight="1" x14ac:dyDescent="0.2">
      <c r="A22" s="61"/>
      <c r="B22" s="57"/>
      <c r="C22" s="62"/>
      <c r="D22" s="50" t="str">
        <f>IF(C22="","",IF($F22="Oui",'1'!$G$6/2,'1'!$G$6))</f>
        <v/>
      </c>
      <c r="E22" s="38" t="str">
        <f t="shared" si="0"/>
        <v/>
      </c>
      <c r="F22" s="61"/>
      <c r="G22" s="57"/>
      <c r="H22" s="62"/>
      <c r="I22" s="50" t="str">
        <f>IF(H22="","",IF($F22="Oui",'1'!$G$6/2,'1'!$G$6))</f>
        <v/>
      </c>
      <c r="J22" s="38" t="str">
        <f t="shared" si="1"/>
        <v/>
      </c>
    </row>
    <row r="23" spans="1:10" ht="18.75" customHeight="1" x14ac:dyDescent="0.2">
      <c r="A23" s="61"/>
      <c r="B23" s="57"/>
      <c r="C23" s="62"/>
      <c r="D23" s="50" t="str">
        <f>IF(C23="","",IF($F23="Oui",'1'!$G$6/2,'1'!$G$6))</f>
        <v/>
      </c>
      <c r="E23" s="38" t="str">
        <f t="shared" si="0"/>
        <v/>
      </c>
      <c r="F23" s="61"/>
      <c r="G23" s="57"/>
      <c r="H23" s="62"/>
      <c r="I23" s="50" t="str">
        <f>IF(H23="","",IF($F23="Oui",'1'!$G$6/2,'1'!$G$6))</f>
        <v/>
      </c>
      <c r="J23" s="38" t="str">
        <f t="shared" si="1"/>
        <v/>
      </c>
    </row>
    <row r="24" spans="1:10" ht="18.75" customHeight="1" x14ac:dyDescent="0.2">
      <c r="A24" s="61"/>
      <c r="B24" s="57"/>
      <c r="C24" s="62"/>
      <c r="D24" s="50" t="str">
        <f>IF(C24="","",IF($F24="Oui",'1'!$G$6/2,'1'!$G$6))</f>
        <v/>
      </c>
      <c r="E24" s="38" t="str">
        <f t="shared" si="0"/>
        <v/>
      </c>
      <c r="F24" s="61"/>
      <c r="G24" s="57"/>
      <c r="H24" s="62"/>
      <c r="I24" s="50" t="str">
        <f>IF(H24="","",IF($F24="Oui",'1'!$G$6/2,'1'!$G$6))</f>
        <v/>
      </c>
      <c r="J24" s="38" t="str">
        <f t="shared" si="1"/>
        <v/>
      </c>
    </row>
    <row r="25" spans="1:10" ht="18.75" customHeight="1" x14ac:dyDescent="0.2">
      <c r="A25" s="61"/>
      <c r="B25" s="57"/>
      <c r="C25" s="62"/>
      <c r="D25" s="50" t="str">
        <f>IF(C25="","",IF($F25="Oui",'1'!$G$6/2,'1'!$G$6))</f>
        <v/>
      </c>
      <c r="E25" s="38" t="str">
        <f t="shared" si="0"/>
        <v/>
      </c>
      <c r="F25" s="61"/>
      <c r="G25" s="57"/>
      <c r="H25" s="62"/>
      <c r="I25" s="50" t="str">
        <f>IF(H25="","",IF($F25="Oui",'1'!$G$6/2,'1'!$G$6))</f>
        <v/>
      </c>
      <c r="J25" s="38" t="str">
        <f t="shared" si="1"/>
        <v/>
      </c>
    </row>
    <row r="26" spans="1:10" ht="18.75" customHeight="1" x14ac:dyDescent="0.2">
      <c r="A26" s="61"/>
      <c r="B26" s="57"/>
      <c r="C26" s="62"/>
      <c r="D26" s="50" t="str">
        <f>IF(C26="","",IF($F26="Oui",'1'!$G$6/2,'1'!$G$6))</f>
        <v/>
      </c>
      <c r="E26" s="38" t="str">
        <f t="shared" si="0"/>
        <v/>
      </c>
      <c r="F26" s="61"/>
      <c r="G26" s="57"/>
      <c r="H26" s="62"/>
      <c r="I26" s="50" t="str">
        <f>IF(H26="","",IF($F26="Oui",'1'!$G$6/2,'1'!$G$6))</f>
        <v/>
      </c>
      <c r="J26" s="38" t="str">
        <f t="shared" si="1"/>
        <v/>
      </c>
    </row>
    <row r="27" spans="1:10" ht="18.75" customHeight="1" x14ac:dyDescent="0.2">
      <c r="A27" s="61"/>
      <c r="B27" s="57"/>
      <c r="C27" s="62"/>
      <c r="D27" s="50" t="str">
        <f>IF(C27="","",IF($F27="Oui",'1'!$G$6/2,'1'!$G$6))</f>
        <v/>
      </c>
      <c r="E27" s="38" t="str">
        <f t="shared" si="0"/>
        <v/>
      </c>
      <c r="F27" s="61"/>
      <c r="G27" s="57"/>
      <c r="H27" s="62"/>
      <c r="I27" s="50" t="str">
        <f>IF(H27="","",IF($F27="Oui",'1'!$G$6/2,'1'!$G$6))</f>
        <v/>
      </c>
      <c r="J27" s="38" t="str">
        <f t="shared" si="1"/>
        <v/>
      </c>
    </row>
    <row r="28" spans="1:10" ht="18.75" customHeight="1" x14ac:dyDescent="0.2">
      <c r="A28" s="61"/>
      <c r="B28" s="57"/>
      <c r="C28" s="62"/>
      <c r="D28" s="50" t="str">
        <f>IF(C28="","",IF($F28="Oui",'1'!$G$6/2,'1'!$G$6))</f>
        <v/>
      </c>
      <c r="E28" s="38" t="str">
        <f t="shared" si="0"/>
        <v/>
      </c>
      <c r="F28" s="61"/>
      <c r="G28" s="57"/>
      <c r="H28" s="62"/>
      <c r="I28" s="50" t="str">
        <f>IF(H28="","",IF($F28="Oui",'1'!$G$6/2,'1'!$G$6))</f>
        <v/>
      </c>
      <c r="J28" s="38" t="str">
        <f t="shared" si="1"/>
        <v/>
      </c>
    </row>
    <row r="29" spans="1:10" ht="18.75" customHeight="1" x14ac:dyDescent="0.2">
      <c r="A29" s="61"/>
      <c r="B29" s="57"/>
      <c r="C29" s="62"/>
      <c r="D29" s="50" t="str">
        <f>IF(C29="","",IF($F29="Oui",'1'!$G$6/2,'1'!$G$6))</f>
        <v/>
      </c>
      <c r="E29" s="38" t="str">
        <f t="shared" si="0"/>
        <v/>
      </c>
      <c r="F29" s="61"/>
      <c r="G29" s="57"/>
      <c r="H29" s="62"/>
      <c r="I29" s="50" t="str">
        <f>IF(H29="","",IF($F29="Oui",'1'!$G$6/2,'1'!$G$6))</f>
        <v/>
      </c>
      <c r="J29" s="38" t="str">
        <f t="shared" si="1"/>
        <v/>
      </c>
    </row>
    <row r="30" spans="1:10" ht="18.75" customHeight="1" x14ac:dyDescent="0.2">
      <c r="A30" s="61"/>
      <c r="B30" s="57"/>
      <c r="C30" s="62"/>
      <c r="D30" s="50" t="str">
        <f>IF(C30="","",IF($F30="Oui",'1'!$G$6/2,'1'!$G$6))</f>
        <v/>
      </c>
      <c r="E30" s="38" t="str">
        <f t="shared" si="0"/>
        <v/>
      </c>
      <c r="F30" s="61"/>
      <c r="G30" s="57"/>
      <c r="H30" s="62"/>
      <c r="I30" s="50" t="str">
        <f>IF(H30="","",IF($F30="Oui",'1'!$G$6/2,'1'!$G$6))</f>
        <v/>
      </c>
      <c r="J30" s="38" t="str">
        <f t="shared" si="1"/>
        <v/>
      </c>
    </row>
    <row r="31" spans="1:10" ht="18.75" customHeight="1" x14ac:dyDescent="0.2">
      <c r="A31" s="61"/>
      <c r="B31" s="57"/>
      <c r="C31" s="62"/>
      <c r="D31" s="50" t="str">
        <f>IF(C31="","",IF($F31="Oui",'1'!$G$6/2,'1'!$G$6))</f>
        <v/>
      </c>
      <c r="E31" s="38" t="str">
        <f t="shared" si="0"/>
        <v/>
      </c>
      <c r="F31" s="61"/>
      <c r="G31" s="57"/>
      <c r="H31" s="62"/>
      <c r="I31" s="50" t="str">
        <f>IF(H31="","",IF($F31="Oui",'1'!$G$6/2,'1'!$G$6))</f>
        <v/>
      </c>
      <c r="J31" s="38" t="str">
        <f t="shared" si="1"/>
        <v/>
      </c>
    </row>
    <row r="32" spans="1:10" ht="15.75" customHeight="1" x14ac:dyDescent="0.2">
      <c r="A32" s="39"/>
      <c r="B32" s="138" t="s">
        <v>6</v>
      </c>
      <c r="C32" s="139"/>
      <c r="D32" s="140"/>
      <c r="E32" s="77">
        <f>SUM(E7:E31)</f>
        <v>0</v>
      </c>
      <c r="F32" s="40"/>
      <c r="G32" s="138" t="s">
        <v>7</v>
      </c>
      <c r="H32" s="139"/>
      <c r="I32" s="139"/>
      <c r="J32" s="77">
        <f>SUM(J7:J31)</f>
        <v>0</v>
      </c>
    </row>
    <row r="33" spans="1:10" ht="15.75" customHeight="1" x14ac:dyDescent="0.2">
      <c r="A33" s="40"/>
      <c r="B33" s="40"/>
      <c r="C33" s="40"/>
      <c r="D33" s="40"/>
      <c r="E33" s="68" t="s">
        <v>67</v>
      </c>
      <c r="F33" s="33">
        <f>COUNTIF(F7:F31,"Oui")</f>
        <v>0</v>
      </c>
      <c r="G33" s="133" t="s">
        <v>8</v>
      </c>
      <c r="H33" s="134"/>
      <c r="I33" s="134"/>
      <c r="J33" s="78">
        <f>SUM(E32,J32)</f>
        <v>0</v>
      </c>
    </row>
  </sheetData>
  <sheetProtection algorithmName="SHA-512" hashValue="tHGInFHQOOJJjS+Xjaip1b9ylHCaIa0y1IXPHrkveYsudVH1e7RJi9Tmbb3dD/pONnzMwsyqphZrZBmJ5/N1Vw==" saltValue="9dRxaFfOF5GcEQ0/jEHM8A==" spinCount="100000" sheet="1" selectLockedCells="1"/>
  <protectedRanges>
    <protectedRange sqref="F7:G30 A31:C31 F31:H31 A7:B30" name="Plage1_9"/>
    <protectedRange sqref="D7:D31 I7:I31" name="Plage1_9_1"/>
    <protectedRange sqref="C7:C30" name="Plage1_9_2"/>
    <protectedRange sqref="H7:H30" name="Plage1_9_3"/>
  </protectedRanges>
  <mergeCells count="13">
    <mergeCell ref="B32:D32"/>
    <mergeCell ref="G32:I32"/>
    <mergeCell ref="G33:I33"/>
    <mergeCell ref="A1:J1"/>
    <mergeCell ref="C3:G3"/>
    <mergeCell ref="A5:A6"/>
    <mergeCell ref="C5:C6"/>
    <mergeCell ref="D5:D6"/>
    <mergeCell ref="E5:E6"/>
    <mergeCell ref="F5:F6"/>
    <mergeCell ref="H5:H6"/>
    <mergeCell ref="I5:I6"/>
    <mergeCell ref="J5:J6"/>
  </mergeCells>
  <conditionalFormatting sqref="A7:C31">
    <cfRule type="containsBlanks" dxfId="5" priority="2">
      <formula>LEN(TRIM(A7))=0</formula>
    </cfRule>
  </conditionalFormatting>
  <conditionalFormatting sqref="F7:H31">
    <cfRule type="containsBlanks" dxfId="4" priority="1">
      <formula>LEN(TRIM(F7))=0</formula>
    </cfRule>
  </conditionalFormatting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1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E1EEE8-FFAB-456B-80CC-EAE5979675E8}">
          <x14:formula1>
            <xm:f>'2'!$A$3:$A$4</xm:f>
          </x14:formula1>
          <xm:sqref>F7:F31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814C-7E48-440B-8470-39EE48BA42A6}">
  <sheetPr>
    <tabColor rgb="FF00B0F0"/>
    <pageSetUpPr fitToPage="1"/>
  </sheetPr>
  <dimension ref="A1:J33"/>
  <sheetViews>
    <sheetView workbookViewId="0">
      <selection activeCell="F10" sqref="F10"/>
    </sheetView>
  </sheetViews>
  <sheetFormatPr baseColWidth="10" defaultColWidth="12" defaultRowHeight="12.75" x14ac:dyDescent="0.2"/>
  <cols>
    <col min="1" max="1" width="14.1640625" style="33" customWidth="1"/>
    <col min="2" max="2" width="40.83203125" style="33" customWidth="1"/>
    <col min="3" max="5" width="10.1640625" style="33" customWidth="1"/>
    <col min="6" max="6" width="8.83203125" style="33" customWidth="1"/>
    <col min="7" max="7" width="40.83203125" style="33" customWidth="1"/>
    <col min="8" max="10" width="10.1640625" style="33" customWidth="1"/>
    <col min="11" max="16384" width="12" style="33"/>
  </cols>
  <sheetData>
    <row r="1" spans="1:10" ht="18" customHeight="1" x14ac:dyDescent="0.2">
      <c r="A1" s="135" t="s">
        <v>62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8.25" customHeight="1" x14ac:dyDescent="0.2"/>
    <row r="3" spans="1:10" ht="15" customHeight="1" x14ac:dyDescent="0.2">
      <c r="B3" s="42" t="s">
        <v>15</v>
      </c>
      <c r="C3" s="141" t="str">
        <f>IF('0'!C16='0'!C17="","",CONCATENATE('0'!C16," ",'0'!C17))</f>
        <v xml:space="preserve"> </v>
      </c>
      <c r="D3" s="141"/>
      <c r="E3" s="141"/>
      <c r="F3" s="141"/>
      <c r="G3" s="141"/>
      <c r="H3" s="34"/>
      <c r="I3" s="34"/>
      <c r="J3" s="34"/>
    </row>
    <row r="4" spans="1:10" ht="8.2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37"/>
    </row>
    <row r="5" spans="1:10" ht="25.5" customHeight="1" x14ac:dyDescent="0.2">
      <c r="A5" s="142" t="s">
        <v>3</v>
      </c>
      <c r="B5" s="74" t="s">
        <v>4</v>
      </c>
      <c r="C5" s="143" t="s">
        <v>10</v>
      </c>
      <c r="D5" s="144" t="s">
        <v>11</v>
      </c>
      <c r="E5" s="144" t="s">
        <v>9</v>
      </c>
      <c r="F5" s="145" t="s">
        <v>52</v>
      </c>
      <c r="G5" s="76" t="s">
        <v>5</v>
      </c>
      <c r="H5" s="143" t="s">
        <v>10</v>
      </c>
      <c r="I5" s="144" t="s">
        <v>11</v>
      </c>
      <c r="J5" s="144" t="s">
        <v>9</v>
      </c>
    </row>
    <row r="6" spans="1:10" ht="25.5" customHeight="1" x14ac:dyDescent="0.2">
      <c r="A6" s="142"/>
      <c r="B6" s="75" t="s">
        <v>45</v>
      </c>
      <c r="C6" s="143"/>
      <c r="D6" s="144"/>
      <c r="E6" s="144"/>
      <c r="F6" s="146"/>
      <c r="G6" s="75" t="s">
        <v>45</v>
      </c>
      <c r="H6" s="143"/>
      <c r="I6" s="144"/>
      <c r="J6" s="144"/>
    </row>
    <row r="7" spans="1:10" ht="18.75" customHeight="1" x14ac:dyDescent="0.2">
      <c r="A7" s="61"/>
      <c r="B7" s="57"/>
      <c r="C7" s="62"/>
      <c r="D7" s="50" t="str">
        <f>IF(C7="","",IF($F7="Oui",'1'!$G$6/2,'1'!$G$6))</f>
        <v/>
      </c>
      <c r="E7" s="38" t="str">
        <f t="shared" ref="E7:E31" si="0">IF(C7="","",IF(C7&gt;D7,C7-D7,0))</f>
        <v/>
      </c>
      <c r="F7" s="61"/>
      <c r="G7" s="57"/>
      <c r="H7" s="62"/>
      <c r="I7" s="50" t="str">
        <f>IF(H7="","",IF($F7="Oui",'1'!$G$6/2,'1'!$G$6))</f>
        <v/>
      </c>
      <c r="J7" s="38" t="str">
        <f t="shared" ref="J7:J31" si="1">IF(H7="","",IF(H7&gt;I7,H7-I7,0))</f>
        <v/>
      </c>
    </row>
    <row r="8" spans="1:10" ht="18.75" customHeight="1" x14ac:dyDescent="0.2">
      <c r="A8" s="61"/>
      <c r="B8" s="57"/>
      <c r="C8" s="62"/>
      <c r="D8" s="50" t="str">
        <f>IF(C8="","",IF($F8="Oui",'1'!$G$6/2,'1'!$G$6))</f>
        <v/>
      </c>
      <c r="E8" s="38" t="str">
        <f t="shared" si="0"/>
        <v/>
      </c>
      <c r="F8" s="61"/>
      <c r="G8" s="57"/>
      <c r="H8" s="62"/>
      <c r="I8" s="50" t="str">
        <f>IF(H8="","",IF($F8="Oui",'1'!$G$6/2,'1'!$G$6))</f>
        <v/>
      </c>
      <c r="J8" s="38" t="str">
        <f t="shared" si="1"/>
        <v/>
      </c>
    </row>
    <row r="9" spans="1:10" ht="18.75" customHeight="1" x14ac:dyDescent="0.2">
      <c r="A9" s="61"/>
      <c r="B9" s="57"/>
      <c r="C9" s="62"/>
      <c r="D9" s="50" t="str">
        <f>IF(C9="","",IF($F9="Oui",'1'!$G$6/2,'1'!$G$6))</f>
        <v/>
      </c>
      <c r="E9" s="38" t="str">
        <f t="shared" si="0"/>
        <v/>
      </c>
      <c r="F9" s="61"/>
      <c r="G9" s="57"/>
      <c r="H9" s="62"/>
      <c r="I9" s="50" t="str">
        <f>IF(H9="","",IF($F9="Oui",'1'!$G$6/2,'1'!$G$6))</f>
        <v/>
      </c>
      <c r="J9" s="38" t="str">
        <f t="shared" si="1"/>
        <v/>
      </c>
    </row>
    <row r="10" spans="1:10" ht="18.75" customHeight="1" x14ac:dyDescent="0.2">
      <c r="A10" s="61"/>
      <c r="B10" s="57"/>
      <c r="C10" s="62"/>
      <c r="D10" s="50" t="str">
        <f>IF(C10="","",IF($F10="Oui",'1'!$G$6/2,'1'!$G$6))</f>
        <v/>
      </c>
      <c r="E10" s="38" t="str">
        <f t="shared" si="0"/>
        <v/>
      </c>
      <c r="F10" s="61"/>
      <c r="G10" s="57"/>
      <c r="H10" s="62"/>
      <c r="I10" s="50" t="str">
        <f>IF(H10="","",IF($F10="Oui",'1'!$G$6/2,'1'!$G$6))</f>
        <v/>
      </c>
      <c r="J10" s="38" t="str">
        <f t="shared" si="1"/>
        <v/>
      </c>
    </row>
    <row r="11" spans="1:10" ht="18.75" customHeight="1" x14ac:dyDescent="0.2">
      <c r="A11" s="61"/>
      <c r="B11" s="57"/>
      <c r="C11" s="62"/>
      <c r="D11" s="50" t="str">
        <f>IF(C11="","",IF($F11="Oui",'1'!$G$6/2,'1'!$G$6))</f>
        <v/>
      </c>
      <c r="E11" s="38" t="str">
        <f t="shared" si="0"/>
        <v/>
      </c>
      <c r="F11" s="61"/>
      <c r="G11" s="57"/>
      <c r="H11" s="62"/>
      <c r="I11" s="50" t="str">
        <f>IF(H11="","",IF($F11="Oui",'1'!$G$6/2,'1'!$G$6))</f>
        <v/>
      </c>
      <c r="J11" s="38" t="str">
        <f t="shared" si="1"/>
        <v/>
      </c>
    </row>
    <row r="12" spans="1:10" ht="18.75" customHeight="1" x14ac:dyDescent="0.2">
      <c r="A12" s="61"/>
      <c r="B12" s="57"/>
      <c r="C12" s="62"/>
      <c r="D12" s="50" t="str">
        <f>IF(C12="","",IF($F12="Oui",'1'!$G$6/2,'1'!$G$6))</f>
        <v/>
      </c>
      <c r="E12" s="38" t="str">
        <f t="shared" si="0"/>
        <v/>
      </c>
      <c r="F12" s="61"/>
      <c r="G12" s="57"/>
      <c r="H12" s="62"/>
      <c r="I12" s="50" t="str">
        <f>IF(H12="","",IF($F12="Oui",'1'!$G$6/2,'1'!$G$6))</f>
        <v/>
      </c>
      <c r="J12" s="38" t="str">
        <f t="shared" si="1"/>
        <v/>
      </c>
    </row>
    <row r="13" spans="1:10" ht="18.75" customHeight="1" x14ac:dyDescent="0.2">
      <c r="A13" s="61"/>
      <c r="B13" s="57"/>
      <c r="C13" s="62"/>
      <c r="D13" s="50" t="str">
        <f>IF(C13="","",IF($F13="Oui",'1'!$G$6/2,'1'!$G$6))</f>
        <v/>
      </c>
      <c r="E13" s="38" t="str">
        <f t="shared" si="0"/>
        <v/>
      </c>
      <c r="F13" s="61"/>
      <c r="G13" s="57"/>
      <c r="H13" s="62"/>
      <c r="I13" s="50" t="str">
        <f>IF(H13="","",IF($F13="Oui",'1'!$G$6/2,'1'!$G$6))</f>
        <v/>
      </c>
      <c r="J13" s="38" t="str">
        <f t="shared" si="1"/>
        <v/>
      </c>
    </row>
    <row r="14" spans="1:10" ht="18.75" customHeight="1" x14ac:dyDescent="0.2">
      <c r="A14" s="61"/>
      <c r="B14" s="57"/>
      <c r="C14" s="62"/>
      <c r="D14" s="50" t="str">
        <f>IF(C14="","",IF($F14="Oui",'1'!$G$6/2,'1'!$G$6))</f>
        <v/>
      </c>
      <c r="E14" s="38" t="str">
        <f t="shared" si="0"/>
        <v/>
      </c>
      <c r="F14" s="61"/>
      <c r="G14" s="57"/>
      <c r="H14" s="62"/>
      <c r="I14" s="50" t="str">
        <f>IF(H14="","",IF($F14="Oui",'1'!$G$6/2,'1'!$G$6))</f>
        <v/>
      </c>
      <c r="J14" s="38" t="str">
        <f t="shared" si="1"/>
        <v/>
      </c>
    </row>
    <row r="15" spans="1:10" ht="18.75" customHeight="1" x14ac:dyDescent="0.2">
      <c r="A15" s="61"/>
      <c r="B15" s="57"/>
      <c r="C15" s="62"/>
      <c r="D15" s="50" t="str">
        <f>IF(C15="","",IF($F15="Oui",'1'!$G$6/2,'1'!$G$6))</f>
        <v/>
      </c>
      <c r="E15" s="38" t="str">
        <f t="shared" si="0"/>
        <v/>
      </c>
      <c r="F15" s="61"/>
      <c r="G15" s="57"/>
      <c r="H15" s="62"/>
      <c r="I15" s="50" t="str">
        <f>IF(H15="","",IF($F15="Oui",'1'!$G$6/2,'1'!$G$6))</f>
        <v/>
      </c>
      <c r="J15" s="38" t="str">
        <f t="shared" si="1"/>
        <v/>
      </c>
    </row>
    <row r="16" spans="1:10" ht="18.75" customHeight="1" x14ac:dyDescent="0.2">
      <c r="A16" s="61"/>
      <c r="B16" s="57"/>
      <c r="C16" s="62"/>
      <c r="D16" s="50" t="str">
        <f>IF(C16="","",IF($F16="Oui",'1'!$G$6/2,'1'!$G$6))</f>
        <v/>
      </c>
      <c r="E16" s="38" t="str">
        <f t="shared" si="0"/>
        <v/>
      </c>
      <c r="F16" s="61"/>
      <c r="G16" s="57"/>
      <c r="H16" s="62"/>
      <c r="I16" s="50" t="str">
        <f>IF(H16="","",IF($F16="Oui",'1'!$G$6/2,'1'!$G$6))</f>
        <v/>
      </c>
      <c r="J16" s="38" t="str">
        <f t="shared" si="1"/>
        <v/>
      </c>
    </row>
    <row r="17" spans="1:10" ht="18.75" customHeight="1" x14ac:dyDescent="0.2">
      <c r="A17" s="61"/>
      <c r="B17" s="57"/>
      <c r="C17" s="62"/>
      <c r="D17" s="50" t="str">
        <f>IF(C17="","",IF($F17="Oui",'1'!$G$6/2,'1'!$G$6))</f>
        <v/>
      </c>
      <c r="E17" s="38" t="str">
        <f t="shared" si="0"/>
        <v/>
      </c>
      <c r="F17" s="61"/>
      <c r="G17" s="57"/>
      <c r="H17" s="62"/>
      <c r="I17" s="50" t="str">
        <f>IF(H17="","",IF($F17="Oui",'1'!$G$6/2,'1'!$G$6))</f>
        <v/>
      </c>
      <c r="J17" s="38" t="str">
        <f t="shared" si="1"/>
        <v/>
      </c>
    </row>
    <row r="18" spans="1:10" ht="18.75" customHeight="1" x14ac:dyDescent="0.2">
      <c r="A18" s="61"/>
      <c r="B18" s="57"/>
      <c r="C18" s="62"/>
      <c r="D18" s="50" t="str">
        <f>IF(C18="","",IF($F18="Oui",'1'!$G$6/2,'1'!$G$6))</f>
        <v/>
      </c>
      <c r="E18" s="38" t="str">
        <f t="shared" si="0"/>
        <v/>
      </c>
      <c r="F18" s="61"/>
      <c r="G18" s="57"/>
      <c r="H18" s="62"/>
      <c r="I18" s="50" t="str">
        <f>IF(H18="","",IF($F18="Oui",'1'!$G$6/2,'1'!$G$6))</f>
        <v/>
      </c>
      <c r="J18" s="38" t="str">
        <f t="shared" si="1"/>
        <v/>
      </c>
    </row>
    <row r="19" spans="1:10" ht="18.75" customHeight="1" x14ac:dyDescent="0.2">
      <c r="A19" s="61"/>
      <c r="B19" s="57"/>
      <c r="C19" s="62"/>
      <c r="D19" s="50" t="str">
        <f>IF(C19="","",IF($F19="Oui",'1'!$G$6/2,'1'!$G$6))</f>
        <v/>
      </c>
      <c r="E19" s="38" t="str">
        <f t="shared" si="0"/>
        <v/>
      </c>
      <c r="F19" s="61"/>
      <c r="G19" s="57"/>
      <c r="H19" s="62"/>
      <c r="I19" s="50" t="str">
        <f>IF(H19="","",IF($F19="Oui",'1'!$G$6/2,'1'!$G$6))</f>
        <v/>
      </c>
      <c r="J19" s="38" t="str">
        <f t="shared" si="1"/>
        <v/>
      </c>
    </row>
    <row r="20" spans="1:10" ht="18.75" customHeight="1" x14ac:dyDescent="0.2">
      <c r="A20" s="61"/>
      <c r="B20" s="57"/>
      <c r="C20" s="62"/>
      <c r="D20" s="50" t="str">
        <f>IF(C20="","",IF($F20="Oui",'1'!$G$6/2,'1'!$G$6))</f>
        <v/>
      </c>
      <c r="E20" s="38" t="str">
        <f t="shared" si="0"/>
        <v/>
      </c>
      <c r="F20" s="61"/>
      <c r="G20" s="57"/>
      <c r="H20" s="62"/>
      <c r="I20" s="50" t="str">
        <f>IF(H20="","",IF($F20="Oui",'1'!$G$6/2,'1'!$G$6))</f>
        <v/>
      </c>
      <c r="J20" s="38" t="str">
        <f t="shared" si="1"/>
        <v/>
      </c>
    </row>
    <row r="21" spans="1:10" ht="18.75" customHeight="1" x14ac:dyDescent="0.2">
      <c r="A21" s="61"/>
      <c r="B21" s="57"/>
      <c r="C21" s="62"/>
      <c r="D21" s="50" t="str">
        <f>IF(C21="","",IF($F21="Oui",'1'!$G$6/2,'1'!$G$6))</f>
        <v/>
      </c>
      <c r="E21" s="38" t="str">
        <f t="shared" si="0"/>
        <v/>
      </c>
      <c r="F21" s="61"/>
      <c r="G21" s="57"/>
      <c r="H21" s="62"/>
      <c r="I21" s="50" t="str">
        <f>IF(H21="","",IF($F21="Oui",'1'!$G$6/2,'1'!$G$6))</f>
        <v/>
      </c>
      <c r="J21" s="38" t="str">
        <f t="shared" si="1"/>
        <v/>
      </c>
    </row>
    <row r="22" spans="1:10" ht="18.75" customHeight="1" x14ac:dyDescent="0.2">
      <c r="A22" s="61"/>
      <c r="B22" s="57"/>
      <c r="C22" s="62"/>
      <c r="D22" s="50" t="str">
        <f>IF(C22="","",IF($F22="Oui",'1'!$G$6/2,'1'!$G$6))</f>
        <v/>
      </c>
      <c r="E22" s="38" t="str">
        <f t="shared" si="0"/>
        <v/>
      </c>
      <c r="F22" s="61"/>
      <c r="G22" s="57"/>
      <c r="H22" s="62"/>
      <c r="I22" s="50" t="str">
        <f>IF(H22="","",IF($F22="Oui",'1'!$G$6/2,'1'!$G$6))</f>
        <v/>
      </c>
      <c r="J22" s="38" t="str">
        <f t="shared" si="1"/>
        <v/>
      </c>
    </row>
    <row r="23" spans="1:10" ht="18.75" customHeight="1" x14ac:dyDescent="0.2">
      <c r="A23" s="61"/>
      <c r="B23" s="57"/>
      <c r="C23" s="62"/>
      <c r="D23" s="50" t="str">
        <f>IF(C23="","",IF($F23="Oui",'1'!$G$6/2,'1'!$G$6))</f>
        <v/>
      </c>
      <c r="E23" s="38" t="str">
        <f t="shared" si="0"/>
        <v/>
      </c>
      <c r="F23" s="61"/>
      <c r="G23" s="57"/>
      <c r="H23" s="62"/>
      <c r="I23" s="50" t="str">
        <f>IF(H23="","",IF($F23="Oui",'1'!$G$6/2,'1'!$G$6))</f>
        <v/>
      </c>
      <c r="J23" s="38" t="str">
        <f t="shared" si="1"/>
        <v/>
      </c>
    </row>
    <row r="24" spans="1:10" ht="18.75" customHeight="1" x14ac:dyDescent="0.2">
      <c r="A24" s="61"/>
      <c r="B24" s="57"/>
      <c r="C24" s="62"/>
      <c r="D24" s="50" t="str">
        <f>IF(C24="","",IF($F24="Oui",'1'!$G$6/2,'1'!$G$6))</f>
        <v/>
      </c>
      <c r="E24" s="38" t="str">
        <f t="shared" si="0"/>
        <v/>
      </c>
      <c r="F24" s="61"/>
      <c r="G24" s="57"/>
      <c r="H24" s="62"/>
      <c r="I24" s="50" t="str">
        <f>IF(H24="","",IF($F24="Oui",'1'!$G$6/2,'1'!$G$6))</f>
        <v/>
      </c>
      <c r="J24" s="38" t="str">
        <f t="shared" si="1"/>
        <v/>
      </c>
    </row>
    <row r="25" spans="1:10" ht="18.75" customHeight="1" x14ac:dyDescent="0.2">
      <c r="A25" s="61"/>
      <c r="B25" s="57"/>
      <c r="C25" s="62"/>
      <c r="D25" s="50" t="str">
        <f>IF(C25="","",IF($F25="Oui",'1'!$G$6/2,'1'!$G$6))</f>
        <v/>
      </c>
      <c r="E25" s="38" t="str">
        <f t="shared" si="0"/>
        <v/>
      </c>
      <c r="F25" s="61"/>
      <c r="G25" s="57"/>
      <c r="H25" s="62"/>
      <c r="I25" s="50" t="str">
        <f>IF(H25="","",IF($F25="Oui",'1'!$G$6/2,'1'!$G$6))</f>
        <v/>
      </c>
      <c r="J25" s="38" t="str">
        <f t="shared" si="1"/>
        <v/>
      </c>
    </row>
    <row r="26" spans="1:10" ht="18.75" customHeight="1" x14ac:dyDescent="0.2">
      <c r="A26" s="61"/>
      <c r="B26" s="57"/>
      <c r="C26" s="62"/>
      <c r="D26" s="50" t="str">
        <f>IF(C26="","",IF($F26="Oui",'1'!$G$6/2,'1'!$G$6))</f>
        <v/>
      </c>
      <c r="E26" s="38" t="str">
        <f t="shared" si="0"/>
        <v/>
      </c>
      <c r="F26" s="61"/>
      <c r="G26" s="57"/>
      <c r="H26" s="62"/>
      <c r="I26" s="50" t="str">
        <f>IF(H26="","",IF($F26="Oui",'1'!$G$6/2,'1'!$G$6))</f>
        <v/>
      </c>
      <c r="J26" s="38" t="str">
        <f t="shared" si="1"/>
        <v/>
      </c>
    </row>
    <row r="27" spans="1:10" ht="18.75" customHeight="1" x14ac:dyDescent="0.2">
      <c r="A27" s="61"/>
      <c r="B27" s="57"/>
      <c r="C27" s="62"/>
      <c r="D27" s="50" t="str">
        <f>IF(C27="","",IF($F27="Oui",'1'!$G$6/2,'1'!$G$6))</f>
        <v/>
      </c>
      <c r="E27" s="38" t="str">
        <f t="shared" si="0"/>
        <v/>
      </c>
      <c r="F27" s="61"/>
      <c r="G27" s="57"/>
      <c r="H27" s="62"/>
      <c r="I27" s="50" t="str">
        <f>IF(H27="","",IF($F27="Oui",'1'!$G$6/2,'1'!$G$6))</f>
        <v/>
      </c>
      <c r="J27" s="38" t="str">
        <f t="shared" si="1"/>
        <v/>
      </c>
    </row>
    <row r="28" spans="1:10" ht="18.75" customHeight="1" x14ac:dyDescent="0.2">
      <c r="A28" s="61"/>
      <c r="B28" s="57"/>
      <c r="C28" s="62"/>
      <c r="D28" s="50" t="str">
        <f>IF(C28="","",IF($F28="Oui",'1'!$G$6/2,'1'!$G$6))</f>
        <v/>
      </c>
      <c r="E28" s="38" t="str">
        <f t="shared" si="0"/>
        <v/>
      </c>
      <c r="F28" s="61"/>
      <c r="G28" s="57"/>
      <c r="H28" s="62"/>
      <c r="I28" s="50" t="str">
        <f>IF(H28="","",IF($F28="Oui",'1'!$G$6/2,'1'!$G$6))</f>
        <v/>
      </c>
      <c r="J28" s="38" t="str">
        <f t="shared" si="1"/>
        <v/>
      </c>
    </row>
    <row r="29" spans="1:10" ht="18.75" customHeight="1" x14ac:dyDescent="0.2">
      <c r="A29" s="61"/>
      <c r="B29" s="57"/>
      <c r="C29" s="62"/>
      <c r="D29" s="50" t="str">
        <f>IF(C29="","",IF($F29="Oui",'1'!$G$6/2,'1'!$G$6))</f>
        <v/>
      </c>
      <c r="E29" s="38" t="str">
        <f t="shared" si="0"/>
        <v/>
      </c>
      <c r="F29" s="61"/>
      <c r="G29" s="57"/>
      <c r="H29" s="62"/>
      <c r="I29" s="50" t="str">
        <f>IF(H29="","",IF($F29="Oui",'1'!$G$6/2,'1'!$G$6))</f>
        <v/>
      </c>
      <c r="J29" s="38" t="str">
        <f t="shared" si="1"/>
        <v/>
      </c>
    </row>
    <row r="30" spans="1:10" ht="18.75" customHeight="1" x14ac:dyDescent="0.2">
      <c r="A30" s="61"/>
      <c r="B30" s="57"/>
      <c r="C30" s="62"/>
      <c r="D30" s="50" t="str">
        <f>IF(C30="","",IF($F30="Oui",'1'!$G$6/2,'1'!$G$6))</f>
        <v/>
      </c>
      <c r="E30" s="38" t="str">
        <f t="shared" si="0"/>
        <v/>
      </c>
      <c r="F30" s="61"/>
      <c r="G30" s="57"/>
      <c r="H30" s="62"/>
      <c r="I30" s="50" t="str">
        <f>IF(H30="","",IF($F30="Oui",'1'!$G$6/2,'1'!$G$6))</f>
        <v/>
      </c>
      <c r="J30" s="38" t="str">
        <f t="shared" si="1"/>
        <v/>
      </c>
    </row>
    <row r="31" spans="1:10" ht="18.75" customHeight="1" x14ac:dyDescent="0.2">
      <c r="A31" s="61"/>
      <c r="B31" s="57"/>
      <c r="C31" s="62"/>
      <c r="D31" s="50" t="str">
        <f>IF(C31="","",IF($F31="Oui",'1'!$G$6/2,'1'!$G$6))</f>
        <v/>
      </c>
      <c r="E31" s="38" t="str">
        <f t="shared" si="0"/>
        <v/>
      </c>
      <c r="F31" s="61"/>
      <c r="G31" s="57"/>
      <c r="H31" s="62"/>
      <c r="I31" s="50" t="str">
        <f>IF(H31="","",IF($F31="Oui",'1'!$G$6/2,'1'!$G$6))</f>
        <v/>
      </c>
      <c r="J31" s="38" t="str">
        <f t="shared" si="1"/>
        <v/>
      </c>
    </row>
    <row r="32" spans="1:10" ht="15.75" customHeight="1" x14ac:dyDescent="0.2">
      <c r="A32" s="39"/>
      <c r="B32" s="138" t="s">
        <v>6</v>
      </c>
      <c r="C32" s="139"/>
      <c r="D32" s="140"/>
      <c r="E32" s="77">
        <f>SUM(E7:E31)</f>
        <v>0</v>
      </c>
      <c r="F32" s="40"/>
      <c r="G32" s="138" t="s">
        <v>7</v>
      </c>
      <c r="H32" s="139"/>
      <c r="I32" s="139"/>
      <c r="J32" s="77">
        <f>SUM(J7:J31)</f>
        <v>0</v>
      </c>
    </row>
    <row r="33" spans="1:10" ht="15.75" customHeight="1" x14ac:dyDescent="0.2">
      <c r="A33" s="40"/>
      <c r="B33" s="40"/>
      <c r="C33" s="40"/>
      <c r="D33" s="40"/>
      <c r="E33" s="68" t="s">
        <v>67</v>
      </c>
      <c r="F33" s="33">
        <f>COUNTIF(F7:F31,"Oui")</f>
        <v>0</v>
      </c>
      <c r="G33" s="133" t="s">
        <v>8</v>
      </c>
      <c r="H33" s="134"/>
      <c r="I33" s="134"/>
      <c r="J33" s="78">
        <f>SUM(E32,J32)</f>
        <v>0</v>
      </c>
    </row>
  </sheetData>
  <sheetProtection algorithmName="SHA-512" hashValue="ZcpdmZNGIUeGrcYo/vNpuLxtO9JofZbi3oYh6nEKnENLk7sdEuBZ0ZdGQ/hY1fc5zX112I9fTKB4vaciaN/TGQ==" saltValue="rI2OJhuyCYNaRcjjUUZ9hg==" spinCount="100000" sheet="1" selectLockedCells="1"/>
  <protectedRanges>
    <protectedRange sqref="F7:G30 A7:C7 F31:H31 A8:B31" name="Plage1_9"/>
    <protectedRange sqref="D7:D31 I7:I31" name="Plage1_9_1"/>
    <protectedRange sqref="C8:C31" name="Plage1_9_2"/>
    <protectedRange sqref="H7:H30" name="Plage1_9_3"/>
  </protectedRanges>
  <mergeCells count="13">
    <mergeCell ref="B32:D32"/>
    <mergeCell ref="G32:I32"/>
    <mergeCell ref="G33:I33"/>
    <mergeCell ref="A1:J1"/>
    <mergeCell ref="C3:G3"/>
    <mergeCell ref="A5:A6"/>
    <mergeCell ref="C5:C6"/>
    <mergeCell ref="D5:D6"/>
    <mergeCell ref="E5:E6"/>
    <mergeCell ref="F5:F6"/>
    <mergeCell ref="H5:H6"/>
    <mergeCell ref="I5:I6"/>
    <mergeCell ref="J5:J6"/>
  </mergeCells>
  <conditionalFormatting sqref="A7:C31">
    <cfRule type="containsBlanks" dxfId="3" priority="2">
      <formula>LEN(TRIM(A7))=0</formula>
    </cfRule>
  </conditionalFormatting>
  <conditionalFormatting sqref="F7:H31">
    <cfRule type="containsBlanks" dxfId="2" priority="1">
      <formula>LEN(TRIM(F7))=0</formula>
    </cfRule>
  </conditionalFormatting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1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1143D2-F753-4CEA-A38E-0CA9549574A8}">
          <x14:formula1>
            <xm:f>'2'!$A$3:$A$4</xm:f>
          </x14:formula1>
          <xm:sqref>F7:F31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75D-B5A8-4599-8637-D98556E4B814}">
  <sheetPr>
    <tabColor rgb="FF00B0F0"/>
    <pageSetUpPr fitToPage="1"/>
  </sheetPr>
  <dimension ref="A1:J33"/>
  <sheetViews>
    <sheetView workbookViewId="0">
      <selection activeCell="F7" sqref="F7"/>
    </sheetView>
  </sheetViews>
  <sheetFormatPr baseColWidth="10" defaultColWidth="12" defaultRowHeight="12.75" x14ac:dyDescent="0.2"/>
  <cols>
    <col min="1" max="1" width="14.1640625" style="33" customWidth="1"/>
    <col min="2" max="2" width="40.83203125" style="33" customWidth="1"/>
    <col min="3" max="5" width="10.1640625" style="33" customWidth="1"/>
    <col min="6" max="6" width="8.83203125" style="33" customWidth="1"/>
    <col min="7" max="7" width="40.83203125" style="33" customWidth="1"/>
    <col min="8" max="10" width="10.1640625" style="33" customWidth="1"/>
    <col min="11" max="16384" width="12" style="33"/>
  </cols>
  <sheetData>
    <row r="1" spans="1:10" ht="18" customHeight="1" x14ac:dyDescent="0.2">
      <c r="A1" s="135" t="s">
        <v>63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8.25" customHeight="1" x14ac:dyDescent="0.2"/>
    <row r="3" spans="1:10" ht="15" customHeight="1" x14ac:dyDescent="0.2">
      <c r="B3" s="42" t="s">
        <v>15</v>
      </c>
      <c r="C3" s="141" t="str">
        <f>IF('0'!C16='0'!C17="","",CONCATENATE('0'!C16," ",'0'!C17))</f>
        <v xml:space="preserve"> </v>
      </c>
      <c r="D3" s="141"/>
      <c r="E3" s="141"/>
      <c r="F3" s="141"/>
      <c r="G3" s="141"/>
      <c r="H3" s="34"/>
      <c r="I3" s="34"/>
      <c r="J3" s="34"/>
    </row>
    <row r="4" spans="1:10" ht="8.25" customHeight="1" x14ac:dyDescent="0.2">
      <c r="A4" s="35"/>
      <c r="B4" s="36"/>
      <c r="C4" s="36"/>
      <c r="D4" s="36"/>
      <c r="E4" s="36"/>
      <c r="F4" s="36"/>
      <c r="G4" s="36"/>
      <c r="H4" s="36"/>
      <c r="I4" s="37"/>
      <c r="J4" s="37"/>
    </row>
    <row r="5" spans="1:10" ht="25.5" customHeight="1" x14ac:dyDescent="0.2">
      <c r="A5" s="142" t="s">
        <v>3</v>
      </c>
      <c r="B5" s="74" t="s">
        <v>4</v>
      </c>
      <c r="C5" s="143" t="s">
        <v>10</v>
      </c>
      <c r="D5" s="144" t="s">
        <v>11</v>
      </c>
      <c r="E5" s="144" t="s">
        <v>9</v>
      </c>
      <c r="F5" s="145" t="s">
        <v>52</v>
      </c>
      <c r="G5" s="76" t="s">
        <v>5</v>
      </c>
      <c r="H5" s="143" t="s">
        <v>10</v>
      </c>
      <c r="I5" s="144" t="s">
        <v>11</v>
      </c>
      <c r="J5" s="144" t="s">
        <v>9</v>
      </c>
    </row>
    <row r="6" spans="1:10" ht="25.5" customHeight="1" x14ac:dyDescent="0.2">
      <c r="A6" s="142"/>
      <c r="B6" s="75" t="s">
        <v>45</v>
      </c>
      <c r="C6" s="143"/>
      <c r="D6" s="144"/>
      <c r="E6" s="144"/>
      <c r="F6" s="146"/>
      <c r="G6" s="75" t="s">
        <v>45</v>
      </c>
      <c r="H6" s="143"/>
      <c r="I6" s="144"/>
      <c r="J6" s="144"/>
    </row>
    <row r="7" spans="1:10" ht="18.75" customHeight="1" x14ac:dyDescent="0.2">
      <c r="A7" s="61"/>
      <c r="B7" s="57"/>
      <c r="C7" s="62"/>
      <c r="D7" s="50" t="str">
        <f>IF(C7="","",IF($F7="Oui",'1'!$G$6/2,'1'!$G$6))</f>
        <v/>
      </c>
      <c r="E7" s="38" t="str">
        <f t="shared" ref="E7:E31" si="0">IF(C7="","",IF(C7&gt;D7,C7-D7,0))</f>
        <v/>
      </c>
      <c r="F7" s="61"/>
      <c r="G7" s="57"/>
      <c r="H7" s="62"/>
      <c r="I7" s="50" t="str">
        <f>IF(H7="","",IF($F7="Oui",'1'!$G$6/2,'1'!$G$6))</f>
        <v/>
      </c>
      <c r="J7" s="38" t="str">
        <f t="shared" ref="J7:J31" si="1">IF(H7="","",IF(H7&gt;I7,H7-I7,0))</f>
        <v/>
      </c>
    </row>
    <row r="8" spans="1:10" ht="18.75" customHeight="1" x14ac:dyDescent="0.2">
      <c r="A8" s="61"/>
      <c r="B8" s="57"/>
      <c r="C8" s="62"/>
      <c r="D8" s="50" t="str">
        <f>IF(C8="","",IF($F8="Oui",'1'!$G$6/2,'1'!$G$6))</f>
        <v/>
      </c>
      <c r="E8" s="38" t="str">
        <f t="shared" si="0"/>
        <v/>
      </c>
      <c r="F8" s="61"/>
      <c r="G8" s="57"/>
      <c r="H8" s="62"/>
      <c r="I8" s="50" t="str">
        <f>IF(H8="","",IF($F8="Oui",'1'!$G$6/2,'1'!$G$6))</f>
        <v/>
      </c>
      <c r="J8" s="38" t="str">
        <f t="shared" si="1"/>
        <v/>
      </c>
    </row>
    <row r="9" spans="1:10" ht="18.75" customHeight="1" x14ac:dyDescent="0.2">
      <c r="A9" s="61"/>
      <c r="B9" s="57"/>
      <c r="C9" s="62"/>
      <c r="D9" s="50" t="str">
        <f>IF(C9="","",IF($F9="Oui",'1'!$G$6/2,'1'!$G$6))</f>
        <v/>
      </c>
      <c r="E9" s="38" t="str">
        <f t="shared" si="0"/>
        <v/>
      </c>
      <c r="F9" s="61"/>
      <c r="G9" s="57"/>
      <c r="H9" s="62"/>
      <c r="I9" s="50" t="str">
        <f>IF(H9="","",IF($F9="Oui",'1'!$G$6/2,'1'!$G$6))</f>
        <v/>
      </c>
      <c r="J9" s="38" t="str">
        <f t="shared" si="1"/>
        <v/>
      </c>
    </row>
    <row r="10" spans="1:10" ht="18.75" customHeight="1" x14ac:dyDescent="0.2">
      <c r="A10" s="61"/>
      <c r="B10" s="57"/>
      <c r="C10" s="62"/>
      <c r="D10" s="50" t="str">
        <f>IF(C10="","",IF($F10="Oui",'1'!$G$6/2,'1'!$G$6))</f>
        <v/>
      </c>
      <c r="E10" s="38" t="str">
        <f t="shared" si="0"/>
        <v/>
      </c>
      <c r="F10" s="61"/>
      <c r="G10" s="57"/>
      <c r="H10" s="62"/>
      <c r="I10" s="50" t="str">
        <f>IF(H10="","",IF($F10="Oui",'1'!$G$6/2,'1'!$G$6))</f>
        <v/>
      </c>
      <c r="J10" s="38" t="str">
        <f t="shared" si="1"/>
        <v/>
      </c>
    </row>
    <row r="11" spans="1:10" ht="18.75" customHeight="1" x14ac:dyDescent="0.2">
      <c r="A11" s="61"/>
      <c r="B11" s="57"/>
      <c r="C11" s="62"/>
      <c r="D11" s="50" t="str">
        <f>IF(C11="","",IF($F11="Oui",'1'!$G$6/2,'1'!$G$6))</f>
        <v/>
      </c>
      <c r="E11" s="38" t="str">
        <f t="shared" si="0"/>
        <v/>
      </c>
      <c r="F11" s="61"/>
      <c r="G11" s="57"/>
      <c r="H11" s="62"/>
      <c r="I11" s="50" t="str">
        <f>IF(H11="","",IF($F11="Oui",'1'!$G$6/2,'1'!$G$6))</f>
        <v/>
      </c>
      <c r="J11" s="38" t="str">
        <f t="shared" si="1"/>
        <v/>
      </c>
    </row>
    <row r="12" spans="1:10" ht="18.75" customHeight="1" x14ac:dyDescent="0.2">
      <c r="A12" s="61"/>
      <c r="B12" s="57"/>
      <c r="C12" s="62"/>
      <c r="D12" s="50" t="str">
        <f>IF(C12="","",IF($F12="Oui",'1'!$G$6/2,'1'!$G$6))</f>
        <v/>
      </c>
      <c r="E12" s="38" t="str">
        <f t="shared" si="0"/>
        <v/>
      </c>
      <c r="F12" s="61"/>
      <c r="G12" s="57"/>
      <c r="H12" s="62"/>
      <c r="I12" s="50" t="str">
        <f>IF(H12="","",IF($F12="Oui",'1'!$G$6/2,'1'!$G$6))</f>
        <v/>
      </c>
      <c r="J12" s="38" t="str">
        <f t="shared" si="1"/>
        <v/>
      </c>
    </row>
    <row r="13" spans="1:10" ht="18.75" customHeight="1" x14ac:dyDescent="0.2">
      <c r="A13" s="61"/>
      <c r="B13" s="57"/>
      <c r="C13" s="62"/>
      <c r="D13" s="50" t="str">
        <f>IF(C13="","",IF($F13="Oui",'1'!$G$6/2,'1'!$G$6))</f>
        <v/>
      </c>
      <c r="E13" s="38" t="str">
        <f t="shared" si="0"/>
        <v/>
      </c>
      <c r="F13" s="61"/>
      <c r="G13" s="57"/>
      <c r="H13" s="62"/>
      <c r="I13" s="50" t="str">
        <f>IF(H13="","",IF($F13="Oui",'1'!$G$6/2,'1'!$G$6))</f>
        <v/>
      </c>
      <c r="J13" s="38" t="str">
        <f t="shared" si="1"/>
        <v/>
      </c>
    </row>
    <row r="14" spans="1:10" ht="18.75" customHeight="1" x14ac:dyDescent="0.2">
      <c r="A14" s="61"/>
      <c r="B14" s="57"/>
      <c r="C14" s="62"/>
      <c r="D14" s="50" t="str">
        <f>IF(C14="","",IF($F14="Oui",'1'!$G$6/2,'1'!$G$6))</f>
        <v/>
      </c>
      <c r="E14" s="38" t="str">
        <f t="shared" si="0"/>
        <v/>
      </c>
      <c r="F14" s="61"/>
      <c r="G14" s="57"/>
      <c r="H14" s="62"/>
      <c r="I14" s="50" t="str">
        <f>IF(H14="","",IF($F14="Oui",'1'!$G$6/2,'1'!$G$6))</f>
        <v/>
      </c>
      <c r="J14" s="38" t="str">
        <f t="shared" si="1"/>
        <v/>
      </c>
    </row>
    <row r="15" spans="1:10" ht="18.75" customHeight="1" x14ac:dyDescent="0.2">
      <c r="A15" s="61"/>
      <c r="B15" s="57"/>
      <c r="C15" s="62"/>
      <c r="D15" s="50" t="str">
        <f>IF(C15="","",IF($F15="Oui",'1'!$G$6/2,'1'!$G$6))</f>
        <v/>
      </c>
      <c r="E15" s="38" t="str">
        <f t="shared" si="0"/>
        <v/>
      </c>
      <c r="F15" s="61"/>
      <c r="G15" s="57"/>
      <c r="H15" s="62"/>
      <c r="I15" s="50" t="str">
        <f>IF(H15="","",IF($F15="Oui",'1'!$G$6/2,'1'!$G$6))</f>
        <v/>
      </c>
      <c r="J15" s="38" t="str">
        <f t="shared" si="1"/>
        <v/>
      </c>
    </row>
    <row r="16" spans="1:10" ht="18.75" customHeight="1" x14ac:dyDescent="0.2">
      <c r="A16" s="61"/>
      <c r="B16" s="57"/>
      <c r="C16" s="62"/>
      <c r="D16" s="50" t="str">
        <f>IF(C16="","",IF($F16="Oui",'1'!$G$6/2,'1'!$G$6))</f>
        <v/>
      </c>
      <c r="E16" s="38" t="str">
        <f t="shared" si="0"/>
        <v/>
      </c>
      <c r="F16" s="61"/>
      <c r="G16" s="57"/>
      <c r="H16" s="62"/>
      <c r="I16" s="50" t="str">
        <f>IF(H16="","",IF($F16="Oui",'1'!$G$6/2,'1'!$G$6))</f>
        <v/>
      </c>
      <c r="J16" s="38" t="str">
        <f t="shared" si="1"/>
        <v/>
      </c>
    </row>
    <row r="17" spans="1:10" ht="18.75" customHeight="1" x14ac:dyDescent="0.2">
      <c r="A17" s="61"/>
      <c r="B17" s="57"/>
      <c r="C17" s="62"/>
      <c r="D17" s="50" t="str">
        <f>IF(C17="","",IF($F17="Oui",'1'!$G$6/2,'1'!$G$6))</f>
        <v/>
      </c>
      <c r="E17" s="38" t="str">
        <f t="shared" si="0"/>
        <v/>
      </c>
      <c r="F17" s="61"/>
      <c r="G17" s="57"/>
      <c r="H17" s="62"/>
      <c r="I17" s="50" t="str">
        <f>IF(H17="","",IF($F17="Oui",'1'!$G$6/2,'1'!$G$6))</f>
        <v/>
      </c>
      <c r="J17" s="38" t="str">
        <f t="shared" si="1"/>
        <v/>
      </c>
    </row>
    <row r="18" spans="1:10" ht="18.75" customHeight="1" x14ac:dyDescent="0.2">
      <c r="A18" s="61"/>
      <c r="B18" s="57"/>
      <c r="C18" s="62"/>
      <c r="D18" s="50" t="str">
        <f>IF(C18="","",IF($F18="Oui",'1'!$G$6/2,'1'!$G$6))</f>
        <v/>
      </c>
      <c r="E18" s="38" t="str">
        <f t="shared" si="0"/>
        <v/>
      </c>
      <c r="F18" s="61"/>
      <c r="G18" s="57"/>
      <c r="H18" s="62"/>
      <c r="I18" s="50" t="str">
        <f>IF(H18="","",IF($F18="Oui",'1'!$G$6/2,'1'!$G$6))</f>
        <v/>
      </c>
      <c r="J18" s="38" t="str">
        <f t="shared" si="1"/>
        <v/>
      </c>
    </row>
    <row r="19" spans="1:10" ht="18.75" customHeight="1" x14ac:dyDescent="0.2">
      <c r="A19" s="61"/>
      <c r="B19" s="57"/>
      <c r="C19" s="62"/>
      <c r="D19" s="50" t="str">
        <f>IF(C19="","",IF($F19="Oui",'1'!$G$6/2,'1'!$G$6))</f>
        <v/>
      </c>
      <c r="E19" s="38" t="str">
        <f t="shared" si="0"/>
        <v/>
      </c>
      <c r="F19" s="61"/>
      <c r="G19" s="57"/>
      <c r="H19" s="62"/>
      <c r="I19" s="50" t="str">
        <f>IF(H19="","",IF($F19="Oui",'1'!$G$6/2,'1'!$G$6))</f>
        <v/>
      </c>
      <c r="J19" s="38" t="str">
        <f t="shared" si="1"/>
        <v/>
      </c>
    </row>
    <row r="20" spans="1:10" ht="18.75" customHeight="1" x14ac:dyDescent="0.2">
      <c r="A20" s="61"/>
      <c r="B20" s="57"/>
      <c r="C20" s="62"/>
      <c r="D20" s="50" t="str">
        <f>IF(C20="","",IF($F20="Oui",'1'!$G$6/2,'1'!$G$6))</f>
        <v/>
      </c>
      <c r="E20" s="38" t="str">
        <f t="shared" si="0"/>
        <v/>
      </c>
      <c r="F20" s="61"/>
      <c r="G20" s="57"/>
      <c r="H20" s="62"/>
      <c r="I20" s="50" t="str">
        <f>IF(H20="","",IF($F20="Oui",'1'!$G$6/2,'1'!$G$6))</f>
        <v/>
      </c>
      <c r="J20" s="38" t="str">
        <f t="shared" si="1"/>
        <v/>
      </c>
    </row>
    <row r="21" spans="1:10" ht="18.75" customHeight="1" x14ac:dyDescent="0.2">
      <c r="A21" s="61"/>
      <c r="B21" s="57"/>
      <c r="C21" s="62"/>
      <c r="D21" s="50" t="str">
        <f>IF(C21="","",IF($F21="Oui",'1'!$G$6/2,'1'!$G$6))</f>
        <v/>
      </c>
      <c r="E21" s="38" t="str">
        <f t="shared" si="0"/>
        <v/>
      </c>
      <c r="F21" s="61"/>
      <c r="G21" s="57"/>
      <c r="H21" s="62"/>
      <c r="I21" s="50" t="str">
        <f>IF(H21="","",IF($F21="Oui",'1'!$G$6/2,'1'!$G$6))</f>
        <v/>
      </c>
      <c r="J21" s="38" t="str">
        <f t="shared" si="1"/>
        <v/>
      </c>
    </row>
    <row r="22" spans="1:10" ht="18.75" customHeight="1" x14ac:dyDescent="0.2">
      <c r="A22" s="61"/>
      <c r="B22" s="57"/>
      <c r="C22" s="62"/>
      <c r="D22" s="50" t="str">
        <f>IF(C22="","",IF($F22="Oui",'1'!$G$6/2,'1'!$G$6))</f>
        <v/>
      </c>
      <c r="E22" s="38" t="str">
        <f t="shared" si="0"/>
        <v/>
      </c>
      <c r="F22" s="61"/>
      <c r="G22" s="57"/>
      <c r="H22" s="62"/>
      <c r="I22" s="50" t="str">
        <f>IF(H22="","",IF($F22="Oui",'1'!$G$6/2,'1'!$G$6))</f>
        <v/>
      </c>
      <c r="J22" s="38" t="str">
        <f t="shared" si="1"/>
        <v/>
      </c>
    </row>
    <row r="23" spans="1:10" ht="18.75" customHeight="1" x14ac:dyDescent="0.2">
      <c r="A23" s="61"/>
      <c r="B23" s="57"/>
      <c r="C23" s="62"/>
      <c r="D23" s="50" t="str">
        <f>IF(C23="","",IF($F23="Oui",'1'!$G$6/2,'1'!$G$6))</f>
        <v/>
      </c>
      <c r="E23" s="38" t="str">
        <f t="shared" si="0"/>
        <v/>
      </c>
      <c r="F23" s="61"/>
      <c r="G23" s="57"/>
      <c r="H23" s="62"/>
      <c r="I23" s="50" t="str">
        <f>IF(H23="","",IF($F23="Oui",'1'!$G$6/2,'1'!$G$6))</f>
        <v/>
      </c>
      <c r="J23" s="38" t="str">
        <f t="shared" si="1"/>
        <v/>
      </c>
    </row>
    <row r="24" spans="1:10" ht="18.75" customHeight="1" x14ac:dyDescent="0.2">
      <c r="A24" s="61"/>
      <c r="B24" s="57"/>
      <c r="C24" s="62"/>
      <c r="D24" s="50" t="str">
        <f>IF(C24="","",IF($F24="Oui",'1'!$G$6/2,'1'!$G$6))</f>
        <v/>
      </c>
      <c r="E24" s="38" t="str">
        <f t="shared" si="0"/>
        <v/>
      </c>
      <c r="F24" s="61"/>
      <c r="G24" s="57"/>
      <c r="H24" s="62"/>
      <c r="I24" s="50" t="str">
        <f>IF(H24="","",IF($F24="Oui",'1'!$G$6/2,'1'!$G$6))</f>
        <v/>
      </c>
      <c r="J24" s="38" t="str">
        <f t="shared" si="1"/>
        <v/>
      </c>
    </row>
    <row r="25" spans="1:10" ht="18.75" customHeight="1" x14ac:dyDescent="0.2">
      <c r="A25" s="61"/>
      <c r="B25" s="57"/>
      <c r="C25" s="62"/>
      <c r="D25" s="50" t="str">
        <f>IF(C25="","",IF($F25="Oui",'1'!$G$6/2,'1'!$G$6))</f>
        <v/>
      </c>
      <c r="E25" s="38" t="str">
        <f t="shared" si="0"/>
        <v/>
      </c>
      <c r="F25" s="61"/>
      <c r="G25" s="57"/>
      <c r="H25" s="62"/>
      <c r="I25" s="50" t="str">
        <f>IF(H25="","",IF($F25="Oui",'1'!$G$6/2,'1'!$G$6))</f>
        <v/>
      </c>
      <c r="J25" s="38" t="str">
        <f t="shared" si="1"/>
        <v/>
      </c>
    </row>
    <row r="26" spans="1:10" ht="18.75" customHeight="1" x14ac:dyDescent="0.2">
      <c r="A26" s="61"/>
      <c r="B26" s="57"/>
      <c r="C26" s="62"/>
      <c r="D26" s="50" t="str">
        <f>IF(C26="","",IF($F26="Oui",'1'!$G$6/2,'1'!$G$6))</f>
        <v/>
      </c>
      <c r="E26" s="38" t="str">
        <f t="shared" si="0"/>
        <v/>
      </c>
      <c r="F26" s="61"/>
      <c r="G26" s="57"/>
      <c r="H26" s="62"/>
      <c r="I26" s="50" t="str">
        <f>IF(H26="","",IF($F26="Oui",'1'!$G$6/2,'1'!$G$6))</f>
        <v/>
      </c>
      <c r="J26" s="38" t="str">
        <f t="shared" si="1"/>
        <v/>
      </c>
    </row>
    <row r="27" spans="1:10" ht="18.75" customHeight="1" x14ac:dyDescent="0.2">
      <c r="A27" s="61"/>
      <c r="B27" s="57"/>
      <c r="C27" s="62"/>
      <c r="D27" s="50" t="str">
        <f>IF(C27="","",IF($F27="Oui",'1'!$G$6/2,'1'!$G$6))</f>
        <v/>
      </c>
      <c r="E27" s="38" t="str">
        <f t="shared" si="0"/>
        <v/>
      </c>
      <c r="F27" s="61"/>
      <c r="G27" s="57"/>
      <c r="H27" s="62"/>
      <c r="I27" s="50" t="str">
        <f>IF(H27="","",IF($F27="Oui",'1'!$G$6/2,'1'!$G$6))</f>
        <v/>
      </c>
      <c r="J27" s="38" t="str">
        <f t="shared" si="1"/>
        <v/>
      </c>
    </row>
    <row r="28" spans="1:10" ht="18.75" customHeight="1" x14ac:dyDescent="0.2">
      <c r="A28" s="61"/>
      <c r="B28" s="57"/>
      <c r="C28" s="62"/>
      <c r="D28" s="50" t="str">
        <f>IF(C28="","",IF($F28="Oui",'1'!$G$6/2,'1'!$G$6))</f>
        <v/>
      </c>
      <c r="E28" s="38" t="str">
        <f t="shared" si="0"/>
        <v/>
      </c>
      <c r="F28" s="61"/>
      <c r="G28" s="57"/>
      <c r="H28" s="62"/>
      <c r="I28" s="50" t="str">
        <f>IF(H28="","",IF($F28="Oui",'1'!$G$6/2,'1'!$G$6))</f>
        <v/>
      </c>
      <c r="J28" s="38" t="str">
        <f t="shared" si="1"/>
        <v/>
      </c>
    </row>
    <row r="29" spans="1:10" ht="18.75" customHeight="1" x14ac:dyDescent="0.2">
      <c r="A29" s="61"/>
      <c r="B29" s="57"/>
      <c r="C29" s="62"/>
      <c r="D29" s="50" t="str">
        <f>IF(C29="","",IF($F29="Oui",'1'!$G$6/2,'1'!$G$6))</f>
        <v/>
      </c>
      <c r="E29" s="38" t="str">
        <f t="shared" si="0"/>
        <v/>
      </c>
      <c r="F29" s="61"/>
      <c r="G29" s="57"/>
      <c r="H29" s="62"/>
      <c r="I29" s="50" t="str">
        <f>IF(H29="","",IF($F29="Oui",'1'!$G$6/2,'1'!$G$6))</f>
        <v/>
      </c>
      <c r="J29" s="38" t="str">
        <f t="shared" si="1"/>
        <v/>
      </c>
    </row>
    <row r="30" spans="1:10" ht="18.75" customHeight="1" x14ac:dyDescent="0.2">
      <c r="A30" s="61"/>
      <c r="B30" s="57"/>
      <c r="C30" s="62"/>
      <c r="D30" s="50" t="str">
        <f>IF(C30="","",IF($F30="Oui",'1'!$G$6/2,'1'!$G$6))</f>
        <v/>
      </c>
      <c r="E30" s="38" t="str">
        <f t="shared" si="0"/>
        <v/>
      </c>
      <c r="F30" s="61"/>
      <c r="G30" s="57"/>
      <c r="H30" s="62"/>
      <c r="I30" s="50" t="str">
        <f>IF(H30="","",IF($F30="Oui",'1'!$G$6/2,'1'!$G$6))</f>
        <v/>
      </c>
      <c r="J30" s="38" t="str">
        <f t="shared" si="1"/>
        <v/>
      </c>
    </row>
    <row r="31" spans="1:10" ht="18.75" customHeight="1" x14ac:dyDescent="0.2">
      <c r="A31" s="61"/>
      <c r="B31" s="57"/>
      <c r="C31" s="62"/>
      <c r="D31" s="50" t="str">
        <f>IF(C31="","",IF($F31="Oui",'1'!$G$6/2,'1'!$G$6))</f>
        <v/>
      </c>
      <c r="E31" s="38" t="str">
        <f t="shared" si="0"/>
        <v/>
      </c>
      <c r="F31" s="61"/>
      <c r="G31" s="57"/>
      <c r="H31" s="62"/>
      <c r="I31" s="50" t="str">
        <f>IF(H31="","",IF($F31="Oui",'1'!$G$6/2,'1'!$G$6))</f>
        <v/>
      </c>
      <c r="J31" s="38" t="str">
        <f t="shared" si="1"/>
        <v/>
      </c>
    </row>
    <row r="32" spans="1:10" ht="15.75" customHeight="1" x14ac:dyDescent="0.2">
      <c r="A32" s="39"/>
      <c r="B32" s="138" t="s">
        <v>6</v>
      </c>
      <c r="C32" s="139"/>
      <c r="D32" s="140"/>
      <c r="E32" s="77">
        <f>SUM(E7:E31)</f>
        <v>0</v>
      </c>
      <c r="F32" s="40"/>
      <c r="G32" s="138" t="s">
        <v>7</v>
      </c>
      <c r="H32" s="139"/>
      <c r="I32" s="139"/>
      <c r="J32" s="77">
        <f>SUM(J7:J31)</f>
        <v>0</v>
      </c>
    </row>
    <row r="33" spans="1:10" ht="15.75" customHeight="1" x14ac:dyDescent="0.2">
      <c r="A33" s="40"/>
      <c r="B33" s="40"/>
      <c r="C33" s="40"/>
      <c r="D33" s="40"/>
      <c r="E33" s="68" t="s">
        <v>67</v>
      </c>
      <c r="F33" s="69">
        <f>COUNTIF(F7:F31,"Oui")</f>
        <v>0</v>
      </c>
      <c r="G33" s="133" t="s">
        <v>8</v>
      </c>
      <c r="H33" s="134"/>
      <c r="I33" s="134"/>
      <c r="J33" s="78">
        <f>SUM(E32,J32)</f>
        <v>0</v>
      </c>
    </row>
  </sheetData>
  <sheetProtection algorithmName="SHA-512" hashValue="cEiJ+hC3Fk3gmgeWcgtQ38FMZLupfUQEEnDh43H7HycwZcIGtsAiL2bv7PB0CsoRP14kv6fYfcCV9/4eslzGPQ==" saltValue="V+ZBg/IA47n4ItJFxnJ9Jw==" spinCount="100000" sheet="1" selectLockedCells="1"/>
  <protectedRanges>
    <protectedRange sqref="F8:F31 A31:C31 G31:H31 A7:B30 F7:G7 G8:G30" name="Plage1_9"/>
    <protectedRange sqref="D7:D31 I7:I31" name="Plage1_9_1"/>
    <protectedRange sqref="C7:C30" name="Plage1_9_2"/>
    <protectedRange sqref="H7:H30" name="Plage1_9_3"/>
  </protectedRanges>
  <mergeCells count="13">
    <mergeCell ref="B32:D32"/>
    <mergeCell ref="G32:I32"/>
    <mergeCell ref="G33:I33"/>
    <mergeCell ref="A1:J1"/>
    <mergeCell ref="C3:G3"/>
    <mergeCell ref="A5:A6"/>
    <mergeCell ref="C5:C6"/>
    <mergeCell ref="D5:D6"/>
    <mergeCell ref="E5:E6"/>
    <mergeCell ref="F5:F6"/>
    <mergeCell ref="H5:H6"/>
    <mergeCell ref="I5:I6"/>
    <mergeCell ref="J5:J6"/>
  </mergeCells>
  <conditionalFormatting sqref="A7:C31">
    <cfRule type="containsBlanks" dxfId="1" priority="2">
      <formula>LEN(TRIM(A7))=0</formula>
    </cfRule>
  </conditionalFormatting>
  <conditionalFormatting sqref="F7:H31">
    <cfRule type="containsBlanks" dxfId="0" priority="1">
      <formula>LEN(TRIM(F7))=0</formula>
    </cfRule>
  </conditionalFormatting>
  <printOptions horizontalCentered="1" verticalCentered="1"/>
  <pageMargins left="0.23622047244094491" right="0.23622047244094491" top="0.31496062992125984" bottom="0.31496062992125984" header="0.31496062992125984" footer="0.31496062992125984"/>
  <pageSetup paperSize="9" scale="91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D0DEC3-9825-498F-BA3B-67505B5C8FCC}">
          <x14:formula1>
            <xm:f>'2'!$A$3:$A$4</xm:f>
          </x14:formula1>
          <xm:sqref>F7:F31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'0'!Impression_des_titres</vt:lpstr>
      <vt:lpstr>'0'!ListeDéroulante1</vt:lpstr>
      <vt:lpstr>'0'!ListeDéroulante2</vt:lpstr>
      <vt:lpstr>'0'!Texte1</vt:lpstr>
      <vt:lpstr>'0'!Texte2</vt:lpstr>
      <vt:lpstr>'0'!Texte5</vt:lpstr>
      <vt:lpstr>'0'!Texte6</vt:lpstr>
      <vt:lpstr>'0'!Texte8</vt:lpstr>
      <vt:lpstr>'1'!Zone_d_impression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Bavarel Delphine</dc:creator>
  <cp:lastModifiedBy>Bartels Frédéric</cp:lastModifiedBy>
  <cp:lastPrinted>2021-10-20T11:37:08Z</cp:lastPrinted>
  <dcterms:created xsi:type="dcterms:W3CDTF">2004-03-02T14:16:24Z</dcterms:created>
  <dcterms:modified xsi:type="dcterms:W3CDTF">2022-04-25T06:33:00Z</dcterms:modified>
</cp:coreProperties>
</file>