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_Sauvegardes\Documents_a_saisir\"/>
    </mc:Choice>
  </mc:AlternateContent>
  <bookViews>
    <workbookView xWindow="8430" yWindow="0" windowWidth="13350" windowHeight="12330"/>
  </bookViews>
  <sheets>
    <sheet name="Facture forfaitaire" sheetId="13" r:id="rId1"/>
    <sheet name="Facture forfaitaire 2 mandants" sheetId="15" r:id="rId2"/>
    <sheet name="Rechnung Festpreis" sheetId="14" r:id="rId3"/>
    <sheet name="Facture yc contrat, reten+acpte" sheetId="12" r:id="rId4"/>
    <sheet name="Décompte prestations" sheetId="9" r:id="rId5"/>
  </sheets>
  <definedNames>
    <definedName name="_xlnm._FilterDatabase" localSheetId="4" hidden="1">'Décompte prestations'!#REF!</definedName>
    <definedName name="_xlnm._FilterDatabase" localSheetId="0" hidden="1">'Facture forfaitaire'!#REF!</definedName>
    <definedName name="_xlnm._FilterDatabase" localSheetId="1" hidden="1">'Facture forfaitaire 2 mandants'!#REF!</definedName>
    <definedName name="_xlnm._FilterDatabase" localSheetId="3" hidden="1">'Facture yc contrat, reten+acpte'!#REF!</definedName>
    <definedName name="_xlnm._FilterDatabase" localSheetId="2" hidden="1">'Rechnung Festpreis'!#REF!</definedName>
    <definedName name="_Toc339291420" localSheetId="4">'Décompte prestations'!#REF!</definedName>
    <definedName name="_Toc339291420" localSheetId="0">'Facture forfaitaire'!#REF!</definedName>
    <definedName name="_Toc339291420" localSheetId="1">'Facture forfaitaire 2 mandants'!#REF!</definedName>
    <definedName name="_Toc339291420" localSheetId="3">'Facture yc contrat, reten+acpte'!#REF!</definedName>
    <definedName name="_Toc339291420" localSheetId="2">'Rechnung Festpreis'!#REF!</definedName>
    <definedName name="_xlnm.Print_Titles" localSheetId="4">'Décompte prestations'!$31:$31</definedName>
    <definedName name="_xlnm.Print_Titles" localSheetId="0">'Facture forfaitaire'!$8:$8</definedName>
    <definedName name="_xlnm.Print_Titles" localSheetId="1">'Facture forfaitaire 2 mandants'!$8:$8</definedName>
    <definedName name="_xlnm.Print_Titles" localSheetId="3">'Facture yc contrat, reten+acpte'!$8:$8</definedName>
    <definedName name="_xlnm.Print_Titles" localSheetId="2">'Rechnung Festpreis'!$8:$8</definedName>
    <definedName name="_xlnm.Print_Area" localSheetId="4">'Décompte prestations'!$A$1:$I$69</definedName>
    <definedName name="_xlnm.Print_Area" localSheetId="0">'Facture forfaitaire'!$A$1:$E$35</definedName>
    <definedName name="_xlnm.Print_Area" localSheetId="1">'Facture forfaitaire 2 mandants'!$A$1:$E$39</definedName>
    <definedName name="_xlnm.Print_Area" localSheetId="3">'Facture yc contrat, reten+acpte'!$A$1:$C$31</definedName>
    <definedName name="_xlnm.Print_Area" localSheetId="2">'Rechnung Festpreis'!$A$1:$E$35</definedName>
  </definedNames>
  <calcPr calcId="162913"/>
</workbook>
</file>

<file path=xl/calcChain.xml><?xml version="1.0" encoding="utf-8"?>
<calcChain xmlns="http://schemas.openxmlformats.org/spreadsheetml/2006/main">
  <c r="C34" i="15" l="1"/>
  <c r="E33" i="15"/>
  <c r="C33" i="15"/>
  <c r="E34" i="15"/>
  <c r="E35" i="15" s="1"/>
  <c r="C35" i="15"/>
  <c r="E32" i="15"/>
  <c r="C32" i="15"/>
  <c r="E31" i="15"/>
  <c r="C31" i="15"/>
  <c r="E30" i="15"/>
  <c r="C30" i="15"/>
  <c r="C17" i="15"/>
  <c r="C18" i="15" s="1"/>
  <c r="C19" i="15" s="1"/>
  <c r="C20" i="15" s="1"/>
  <c r="C21" i="15" s="1"/>
  <c r="C22" i="15" s="1"/>
  <c r="C23" i="15" s="1"/>
  <c r="C29" i="15" s="1"/>
  <c r="E16" i="15"/>
  <c r="E15" i="15"/>
  <c r="E14" i="15"/>
  <c r="E13" i="15"/>
  <c r="E12" i="15"/>
  <c r="E11" i="15"/>
  <c r="E10" i="15"/>
  <c r="E6" i="15"/>
  <c r="E17" i="15" l="1"/>
  <c r="E18" i="15" s="1"/>
  <c r="E19" i="15" s="1"/>
  <c r="E20" i="15" s="1"/>
  <c r="E21" i="15" s="1"/>
  <c r="E22" i="15" s="1"/>
  <c r="E23" i="15" s="1"/>
  <c r="E29" i="15" s="1"/>
  <c r="B16" i="12"/>
  <c r="C17" i="14" l="1"/>
  <c r="C18" i="14" s="1"/>
  <c r="C19" i="14" s="1"/>
  <c r="C20" i="14" s="1"/>
  <c r="C21" i="14" s="1"/>
  <c r="C22" i="14" s="1"/>
  <c r="C23" i="14" s="1"/>
  <c r="C29" i="14" s="1"/>
  <c r="C30" i="14" s="1"/>
  <c r="C31" i="14" s="1"/>
  <c r="E16" i="14"/>
  <c r="E15" i="14"/>
  <c r="E14" i="14"/>
  <c r="E13" i="14"/>
  <c r="E12" i="14"/>
  <c r="E11" i="14"/>
  <c r="E10" i="14"/>
  <c r="E17" i="14" s="1"/>
  <c r="E18" i="14" s="1"/>
  <c r="E19" i="14" s="1"/>
  <c r="E20" i="14" s="1"/>
  <c r="E21" i="14" s="1"/>
  <c r="E22" i="14" s="1"/>
  <c r="E23" i="14" s="1"/>
  <c r="E29" i="14" s="1"/>
  <c r="E30" i="14" s="1"/>
  <c r="E31" i="14" s="1"/>
  <c r="E6" i="14"/>
  <c r="C20" i="13"/>
  <c r="C21" i="13" s="1"/>
  <c r="C22" i="13" s="1"/>
  <c r="C23" i="13" s="1"/>
  <c r="C29" i="13" s="1"/>
  <c r="C30" i="13" s="1"/>
  <c r="C31" i="13" s="1"/>
  <c r="E18" i="13"/>
  <c r="E11" i="13"/>
  <c r="E12" i="13"/>
  <c r="E13" i="13"/>
  <c r="E14" i="13"/>
  <c r="E15" i="13"/>
  <c r="E16" i="13"/>
  <c r="E10" i="13"/>
  <c r="C19" i="13"/>
  <c r="C17" i="13"/>
  <c r="C18" i="13" s="1"/>
  <c r="E6" i="13"/>
  <c r="E17" i="13" l="1"/>
  <c r="E19" i="13" s="1"/>
  <c r="E20" i="13" s="1"/>
  <c r="E21" i="13" s="1"/>
  <c r="E22" i="13" s="1"/>
  <c r="E23" i="13" s="1"/>
  <c r="E29" i="13" s="1"/>
  <c r="E30" i="13" s="1"/>
  <c r="E31" i="13" s="1"/>
  <c r="C15" i="12"/>
  <c r="C14" i="12"/>
  <c r="C13" i="12"/>
  <c r="C12" i="12"/>
  <c r="C11" i="12"/>
  <c r="C10" i="12"/>
  <c r="C16" i="12" l="1"/>
  <c r="C18" i="12"/>
  <c r="C19" i="12" s="1"/>
  <c r="C20" i="12" s="1"/>
  <c r="C21" i="12" s="1"/>
  <c r="C22" i="12" s="1"/>
  <c r="C23" i="12" s="1"/>
  <c r="C29" i="12" s="1"/>
  <c r="C30" i="12" s="1"/>
  <c r="C31" i="12" s="1"/>
  <c r="C17" i="12"/>
  <c r="C6" i="12"/>
  <c r="E10" i="9" l="1"/>
  <c r="F10" i="9"/>
  <c r="G10" i="9"/>
  <c r="H10" i="9"/>
  <c r="I10" i="9"/>
  <c r="D10" i="9"/>
  <c r="D20" i="9"/>
  <c r="E20" i="9"/>
  <c r="F20" i="9"/>
  <c r="G20" i="9"/>
  <c r="H20" i="9"/>
  <c r="I20" i="9"/>
  <c r="D21" i="9"/>
  <c r="E21" i="9"/>
  <c r="F21" i="9"/>
  <c r="G21" i="9"/>
  <c r="H21" i="9"/>
  <c r="I21" i="9"/>
  <c r="D22" i="9"/>
  <c r="E22" i="9"/>
  <c r="F22" i="9"/>
  <c r="G22" i="9"/>
  <c r="H22" i="9"/>
  <c r="I22" i="9"/>
  <c r="D23" i="9"/>
  <c r="E23" i="9"/>
  <c r="F23" i="9"/>
  <c r="G23" i="9"/>
  <c r="H23" i="9"/>
  <c r="I23" i="9"/>
  <c r="D24" i="9"/>
  <c r="E24" i="9"/>
  <c r="F24" i="9"/>
  <c r="G24" i="9"/>
  <c r="H24" i="9"/>
  <c r="I24" i="9"/>
  <c r="D25" i="9"/>
  <c r="E25" i="9"/>
  <c r="F25" i="9"/>
  <c r="G25" i="9"/>
  <c r="H25" i="9"/>
  <c r="I25" i="9"/>
  <c r="D26" i="9"/>
  <c r="E26" i="9"/>
  <c r="F26" i="9"/>
  <c r="G26" i="9"/>
  <c r="H26" i="9"/>
  <c r="I26" i="9"/>
  <c r="E19" i="9"/>
  <c r="F19" i="9"/>
  <c r="G19" i="9"/>
  <c r="H19" i="9"/>
  <c r="I19" i="9"/>
  <c r="D19" i="9"/>
  <c r="H18" i="9" l="1"/>
  <c r="F18" i="9"/>
  <c r="I18" i="9"/>
  <c r="E18" i="9"/>
  <c r="G18" i="9"/>
  <c r="D18" i="9"/>
  <c r="I6" i="9"/>
  <c r="C27" i="9" l="1"/>
  <c r="I11" i="9" s="1"/>
  <c r="E11" i="9"/>
  <c r="G11" i="9" l="1"/>
  <c r="F11" i="9"/>
  <c r="D13" i="9"/>
  <c r="H11" i="9"/>
  <c r="G9" i="9"/>
  <c r="F13" i="9"/>
  <c r="I9" i="9"/>
  <c r="E9" i="9"/>
  <c r="H13" i="9"/>
  <c r="G13" i="9"/>
  <c r="D11" i="9"/>
  <c r="I13" i="9"/>
  <c r="E13" i="9"/>
  <c r="H9" i="9"/>
  <c r="F9" i="9"/>
  <c r="D9" i="9"/>
  <c r="C9" i="9" l="1"/>
  <c r="C11" i="9"/>
  <c r="C13" i="9"/>
  <c r="C15" i="9" l="1"/>
</calcChain>
</file>

<file path=xl/comments1.xml><?xml version="1.0" encoding="utf-8"?>
<comments xmlns="http://schemas.openxmlformats.org/spreadsheetml/2006/main">
  <authors>
    <author>Loosli Rolf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Toujours depuis le début du mandat </t>
        </r>
      </text>
    </comment>
  </commentList>
</comments>
</file>

<file path=xl/comments2.xml><?xml version="1.0" encoding="utf-8"?>
<comments xmlns="http://schemas.openxmlformats.org/spreadsheetml/2006/main">
  <authors>
    <author>Loosli Rolf</author>
  </authors>
  <commentList>
    <comment ref="I1" authorId="0" shapeId="0">
      <text>
        <r>
          <rPr>
            <sz val="9"/>
            <color indexed="81"/>
            <rFont val="Tahoma"/>
            <family val="2"/>
          </rPr>
          <t xml:space="preserve">Toujours depuis le début du mandat </t>
        </r>
      </text>
    </comment>
  </commentList>
</comments>
</file>

<file path=xl/sharedStrings.xml><?xml version="1.0" encoding="utf-8"?>
<sst xmlns="http://schemas.openxmlformats.org/spreadsheetml/2006/main" count="199" uniqueCount="129">
  <si>
    <t>TVA</t>
  </si>
  <si>
    <r>
      <t>Axe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DB3E2"/>
        <rFont val="Arial"/>
        <family val="2"/>
      </rPr>
      <t>n° et désignation de l'axe</t>
    </r>
    <r>
      <rPr>
        <b/>
        <sz val="11"/>
        <color theme="1"/>
        <rFont val="Arial"/>
        <family val="2"/>
      </rPr>
      <t>, PR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8DB3E2"/>
        <rFont val="Arial"/>
        <family val="2"/>
      </rPr>
      <t>n°</t>
    </r>
    <r>
      <rPr>
        <b/>
        <sz val="11"/>
        <color rgb="FF548DD4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à </t>
    </r>
    <r>
      <rPr>
        <b/>
        <sz val="11"/>
        <color rgb="FF8DB3E2"/>
        <rFont val="Arial"/>
        <family val="2"/>
      </rPr>
      <t>n°</t>
    </r>
  </si>
  <si>
    <r>
      <t xml:space="preserve">xxx </t>
    </r>
    <r>
      <rPr>
        <b/>
        <sz val="11"/>
        <color theme="3" tint="0.59999389629810485"/>
        <rFont val="Arial"/>
        <family val="2"/>
      </rPr>
      <t>(Commune(s), désignation du projet [y.c. lieu dit])</t>
    </r>
  </si>
  <si>
    <r>
      <t xml:space="preserve">xxx </t>
    </r>
    <r>
      <rPr>
        <b/>
        <sz val="11"/>
        <color theme="3" tint="0.59999389629810485"/>
        <rFont val="Arial"/>
        <family val="2"/>
      </rPr>
      <t>N° chantier</t>
    </r>
  </si>
  <si>
    <t>DECOMPTE DES PRESTATIONS</t>
  </si>
  <si>
    <t>Période: du … au …</t>
  </si>
  <si>
    <t>Date</t>
  </si>
  <si>
    <t>Nom</t>
  </si>
  <si>
    <t>Description</t>
  </si>
  <si>
    <t>Nombre d'heures</t>
  </si>
  <si>
    <t>Inserer des lignes ci-dessus</t>
  </si>
  <si>
    <t>Résumé</t>
  </si>
  <si>
    <t>Détails</t>
  </si>
  <si>
    <t>cpte 1</t>
  </si>
  <si>
    <t>%</t>
  </si>
  <si>
    <t>cpte 2</t>
  </si>
  <si>
    <t>cpte 3</t>
  </si>
  <si>
    <t>Tarif</t>
  </si>
  <si>
    <t>Cat. SIA</t>
  </si>
  <si>
    <t>non attribué (erreur)</t>
  </si>
  <si>
    <t>Heures par personne</t>
  </si>
  <si>
    <t>A. Berset</t>
  </si>
  <si>
    <t>C. Devaud</t>
  </si>
  <si>
    <t>E. Fragnière</t>
  </si>
  <si>
    <t>xxx</t>
  </si>
  <si>
    <t>séance …</t>
  </si>
  <si>
    <t>dessin</t>
  </si>
  <si>
    <t>relevé</t>
  </si>
  <si>
    <t>Lot 1
Général</t>
  </si>
  <si>
    <t>Lot 2
Ouest</t>
  </si>
  <si>
    <t>Lot 3
Est</t>
  </si>
  <si>
    <t>C</t>
  </si>
  <si>
    <t>D</t>
  </si>
  <si>
    <t>nom 5</t>
  </si>
  <si>
    <t>nom 6</t>
  </si>
  <si>
    <t>nom 7</t>
  </si>
  <si>
    <t>nom 8</t>
  </si>
  <si>
    <t>E</t>
  </si>
  <si>
    <t>G. Helfer</t>
  </si>
  <si>
    <t>Total Fr.</t>
  </si>
  <si>
    <t>Total heures</t>
  </si>
  <si>
    <t>Compte</t>
  </si>
  <si>
    <t>FACTURE</t>
  </si>
  <si>
    <t>Libellé</t>
  </si>
  <si>
    <t>Montant brut des prestations</t>
  </si>
  <si>
    <t>Frais</t>
  </si>
  <si>
    <t>Rabais</t>
  </si>
  <si>
    <t>Retenue de garantie</t>
  </si>
  <si>
    <t>Total intermédiaire I</t>
  </si>
  <si>
    <t>Total intermédiaire II</t>
  </si>
  <si>
    <t>Total intermédiaire III</t>
  </si>
  <si>
    <t>Total intermédiaire IV</t>
  </si>
  <si>
    <t>Acomptes</t>
  </si>
  <si>
    <t>acompte 1 du …</t>
  </si>
  <si>
    <t>Total facture HT</t>
  </si>
  <si>
    <t>Total facture TTC</t>
  </si>
  <si>
    <t>acompte 2 du …</t>
  </si>
  <si>
    <t>acompte 3 du …</t>
  </si>
  <si>
    <t>acompte 4 du …</t>
  </si>
  <si>
    <t>Répartition par lot</t>
  </si>
  <si>
    <t>Montants brut par compte</t>
  </si>
  <si>
    <t>Contrat n° ….</t>
  </si>
  <si>
    <t>Contrat</t>
  </si>
  <si>
    <t>Facture</t>
  </si>
  <si>
    <t>1. Séances et documentation générale du projet</t>
  </si>
  <si>
    <t>2. Bases</t>
  </si>
  <si>
    <t>3. Faisabilité, recherche solutions</t>
  </si>
  <si>
    <t>4. Conception</t>
  </si>
  <si>
    <t>5. Dossier pour l'examen préalable</t>
  </si>
  <si>
    <t>6. Dossier pour la mise à l'enquête</t>
  </si>
  <si>
    <t>Total brut des prestations</t>
  </si>
  <si>
    <t>Solde des prestations</t>
  </si>
  <si>
    <t>Cat</t>
  </si>
  <si>
    <t>A</t>
  </si>
  <si>
    <t>B</t>
  </si>
  <si>
    <t>F</t>
  </si>
  <si>
    <t>G</t>
  </si>
  <si>
    <t>tarif</t>
  </si>
  <si>
    <t>Heures par prestation et catégorie</t>
  </si>
  <si>
    <t>Avancement</t>
  </si>
  <si>
    <t>Honoraires</t>
  </si>
  <si>
    <t>31 Avant-projet</t>
  </si>
  <si>
    <t>32 Projet d'ouvrage</t>
  </si>
  <si>
    <t>33 Procédure de demande d'autorisation</t>
  </si>
  <si>
    <t>41 Appel d'offre</t>
  </si>
  <si>
    <t>51 Projet d'exécution</t>
  </si>
  <si>
    <t>52 Exécution de l'ouvrage</t>
  </si>
  <si>
    <t>53 Mise en service</t>
  </si>
  <si>
    <t>Avancement au …..</t>
  </si>
  <si>
    <t>FACTURE d'acompte</t>
  </si>
  <si>
    <t>Total HT</t>
  </si>
  <si>
    <t>Total TTC</t>
  </si>
  <si>
    <t>Teilrechnung</t>
  </si>
  <si>
    <t>Stand der Leistungen am …</t>
  </si>
  <si>
    <r>
      <t xml:space="preserve">Achse </t>
    </r>
    <r>
      <rPr>
        <b/>
        <sz val="11"/>
        <color rgb="FF8DB3E2"/>
        <rFont val="Arial"/>
        <family val="2"/>
      </rPr>
      <t>Nr und Bezeichnung der Achse</t>
    </r>
    <r>
      <rPr>
        <b/>
        <sz val="11"/>
        <color theme="1"/>
        <rFont val="Arial"/>
        <family val="2"/>
      </rPr>
      <t xml:space="preserve">, BP </t>
    </r>
    <r>
      <rPr>
        <b/>
        <sz val="11"/>
        <color rgb="FF8DB3E2"/>
        <rFont val="Arial"/>
        <family val="2"/>
      </rPr>
      <t>Nr - Nr</t>
    </r>
  </si>
  <si>
    <r>
      <t xml:space="preserve">xxx </t>
    </r>
    <r>
      <rPr>
        <b/>
        <sz val="11"/>
        <color theme="3" tint="0.59999389629810485"/>
        <rFont val="Arial"/>
        <family val="2"/>
      </rPr>
      <t>(Gemeinde(n), Projektbezeichnung [inkl. Flurnamen])</t>
    </r>
  </si>
  <si>
    <r>
      <t xml:space="preserve">xxx </t>
    </r>
    <r>
      <rPr>
        <b/>
        <sz val="11"/>
        <color theme="3" tint="0.59999389629810485"/>
        <rFont val="Arial"/>
        <family val="2"/>
      </rPr>
      <t>Baustellennummer</t>
    </r>
  </si>
  <si>
    <t>Vertrag Nr. …</t>
  </si>
  <si>
    <t>Bezeichnung</t>
  </si>
  <si>
    <t>Vertrag</t>
  </si>
  <si>
    <t>Stand</t>
  </si>
  <si>
    <t>Rechnung</t>
  </si>
  <si>
    <t>Honorare</t>
  </si>
  <si>
    <t>31 Vorprojekt</t>
  </si>
  <si>
    <t>32 Bauprojekt</t>
  </si>
  <si>
    <t>33 Bewiligungsverfahren, Auflageprojekt</t>
  </si>
  <si>
    <t>41 Ausschreibung, Offertvergleich, Vergabeantrag</t>
  </si>
  <si>
    <t>51 Ausführungsprojekt</t>
  </si>
  <si>
    <t>52 Ausführung</t>
  </si>
  <si>
    <t>53 Inbetriebnahme, Abschluss</t>
  </si>
  <si>
    <t>Total des honoraires</t>
  </si>
  <si>
    <t>Total Honorare</t>
  </si>
  <si>
    <t>Nebenkosten</t>
  </si>
  <si>
    <t>Zwischentotal I</t>
  </si>
  <si>
    <t>Rabatt</t>
  </si>
  <si>
    <t>Zwischentotal II</t>
  </si>
  <si>
    <t>Garantierrückbehalt</t>
  </si>
  <si>
    <t>Zwischentotal III</t>
  </si>
  <si>
    <t>Acomptes précédents</t>
  </si>
  <si>
    <t>Vorherige Teilrechnungen</t>
  </si>
  <si>
    <t>Teilrechnung 1 vom …</t>
  </si>
  <si>
    <t>Teilrechnung 2 vom …</t>
  </si>
  <si>
    <t>Teilrechnung 3 vom …</t>
  </si>
  <si>
    <t>Teilrechnung 4 vom …</t>
  </si>
  <si>
    <t>MWST</t>
  </si>
  <si>
    <t>Total ohne MWST</t>
  </si>
  <si>
    <t>Total inkl. MWST</t>
  </si>
  <si>
    <r>
      <t xml:space="preserve">Part </t>
    </r>
    <r>
      <rPr>
        <sz val="10"/>
        <color rgb="FFFF0000"/>
        <rFont val="Times New Roman"/>
        <family val="1"/>
      </rPr>
      <t>canton</t>
    </r>
  </si>
  <si>
    <r>
      <t xml:space="preserve">Part </t>
    </r>
    <r>
      <rPr>
        <sz val="10"/>
        <color rgb="FFFF0000"/>
        <rFont val="Times New Roman"/>
        <family val="1"/>
      </rPr>
      <t>commune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</si>
</sst>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d/m/yy;@"/>
    <numFmt numFmtId="166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color rgb="FF939393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8DB3E2"/>
      <name val="Arial"/>
      <family val="2"/>
    </font>
    <font>
      <b/>
      <sz val="11"/>
      <color rgb="FF548DD4"/>
      <name val="Arial"/>
      <family val="2"/>
    </font>
    <font>
      <b/>
      <sz val="11"/>
      <color theme="3" tint="0.59999389629810485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rgb="FF939393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939393"/>
      <name val="Times New Roman"/>
      <family val="1"/>
    </font>
    <font>
      <i/>
      <sz val="10"/>
      <color rgb="FF0000FF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E1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0" borderId="0" xfId="0" applyFont="1" applyBorder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Border="1"/>
    <xf numFmtId="0" fontId="13" fillId="0" borderId="0" xfId="0" applyFo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7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left" vertical="center" wrapText="1"/>
    </xf>
    <xf numFmtId="9" fontId="25" fillId="3" borderId="11" xfId="0" applyNumberFormat="1" applyFont="1" applyFill="1" applyBorder="1" applyAlignment="1">
      <alignment horizontal="center" vertical="center" wrapText="1"/>
    </xf>
    <xf numFmtId="164" fontId="25" fillId="3" borderId="11" xfId="0" applyNumberFormat="1" applyFont="1" applyFill="1" applyBorder="1" applyAlignment="1">
      <alignment horizontal="center" vertical="center" wrapText="1"/>
    </xf>
    <xf numFmtId="9" fontId="25" fillId="3" borderId="12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3" fontId="23" fillId="2" borderId="1" xfId="2" applyFont="1" applyFill="1" applyBorder="1" applyAlignment="1">
      <alignment horizontal="left" vertical="center"/>
    </xf>
    <xf numFmtId="43" fontId="23" fillId="2" borderId="7" xfId="2" applyFont="1" applyFill="1" applyBorder="1" applyAlignment="1">
      <alignment horizontal="left" vertical="center"/>
    </xf>
    <xf numFmtId="43" fontId="23" fillId="2" borderId="2" xfId="2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9" fontId="23" fillId="2" borderId="5" xfId="0" applyNumberFormat="1" applyFont="1" applyFill="1" applyBorder="1" applyAlignment="1">
      <alignment horizontal="right" vertical="center"/>
    </xf>
    <xf numFmtId="9" fontId="23" fillId="2" borderId="9" xfId="0" applyNumberFormat="1" applyFont="1" applyFill="1" applyBorder="1" applyAlignment="1">
      <alignment horizontal="right" vertical="center"/>
    </xf>
    <xf numFmtId="9" fontId="23" fillId="2" borderId="6" xfId="0" applyNumberFormat="1" applyFont="1" applyFill="1" applyBorder="1" applyAlignment="1">
      <alignment horizontal="right" vertical="center"/>
    </xf>
    <xf numFmtId="9" fontId="25" fillId="2" borderId="5" xfId="0" applyNumberFormat="1" applyFont="1" applyFill="1" applyBorder="1" applyAlignment="1">
      <alignment horizontal="right" vertical="center"/>
    </xf>
    <xf numFmtId="9" fontId="25" fillId="2" borderId="9" xfId="0" applyNumberFormat="1" applyFont="1" applyFill="1" applyBorder="1" applyAlignment="1">
      <alignment horizontal="right" vertical="center"/>
    </xf>
    <xf numFmtId="9" fontId="25" fillId="2" borderId="6" xfId="0" applyNumberFormat="1" applyFont="1" applyFill="1" applyBorder="1" applyAlignment="1">
      <alignment horizontal="right" vertical="center"/>
    </xf>
    <xf numFmtId="0" fontId="23" fillId="2" borderId="10" xfId="0" applyFont="1" applyFill="1" applyBorder="1" applyAlignment="1">
      <alignment horizontal="left" vertical="center"/>
    </xf>
    <xf numFmtId="9" fontId="23" fillId="2" borderId="0" xfId="0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9" fontId="25" fillId="2" borderId="0" xfId="0" applyNumberFormat="1" applyFont="1" applyFill="1" applyBorder="1" applyAlignment="1">
      <alignment horizontal="right" vertical="center"/>
    </xf>
    <xf numFmtId="0" fontId="23" fillId="3" borderId="11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43" fontId="23" fillId="2" borderId="3" xfId="2" applyFont="1" applyFill="1" applyBorder="1" applyAlignment="1">
      <alignment horizontal="left" vertical="center"/>
    </xf>
    <xf numFmtId="43" fontId="23" fillId="2" borderId="8" xfId="2" applyFont="1" applyFill="1" applyBorder="1" applyAlignment="1">
      <alignment horizontal="left" vertical="center"/>
    </xf>
    <xf numFmtId="43" fontId="23" fillId="2" borderId="4" xfId="2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43" fontId="23" fillId="2" borderId="5" xfId="2" applyFont="1" applyFill="1" applyBorder="1" applyAlignment="1">
      <alignment horizontal="left" vertical="center"/>
    </xf>
    <xf numFmtId="43" fontId="23" fillId="2" borderId="9" xfId="2" applyFont="1" applyFill="1" applyBorder="1" applyAlignment="1">
      <alignment horizontal="left" vertical="center"/>
    </xf>
    <xf numFmtId="43" fontId="23" fillId="2" borderId="6" xfId="2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43" fontId="23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65" fontId="25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43" fontId="25" fillId="0" borderId="7" xfId="2" applyFont="1" applyBorder="1" applyAlignment="1">
      <alignment vertical="center"/>
    </xf>
    <xf numFmtId="43" fontId="25" fillId="0" borderId="2" xfId="2" applyFont="1" applyBorder="1" applyAlignment="1">
      <alignment vertical="center"/>
    </xf>
    <xf numFmtId="165" fontId="25" fillId="0" borderId="3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43" fontId="25" fillId="0" borderId="8" xfId="2" applyFont="1" applyBorder="1" applyAlignment="1">
      <alignment vertical="center"/>
    </xf>
    <xf numFmtId="43" fontId="25" fillId="0" borderId="4" xfId="2" applyFont="1" applyBorder="1" applyAlignment="1">
      <alignment vertical="center"/>
    </xf>
    <xf numFmtId="165" fontId="25" fillId="0" borderId="5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vertical="center" wrapText="1"/>
    </xf>
    <xf numFmtId="43" fontId="25" fillId="0" borderId="9" xfId="2" applyFont="1" applyBorder="1" applyAlignment="1">
      <alignment vertical="center"/>
    </xf>
    <xf numFmtId="43" fontId="25" fillId="0" borderId="6" xfId="2" applyFont="1" applyBorder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3" fillId="3" borderId="0" xfId="0" quotePrefix="1" applyFont="1" applyFill="1" applyBorder="1" applyAlignment="1">
      <alignment vertical="center" wrapText="1"/>
    </xf>
    <xf numFmtId="0" fontId="23" fillId="3" borderId="0" xfId="0" applyFont="1" applyFill="1" applyBorder="1" applyAlignment="1">
      <alignment vertical="center"/>
    </xf>
    <xf numFmtId="9" fontId="28" fillId="3" borderId="13" xfId="0" applyNumberFormat="1" applyFont="1" applyFill="1" applyBorder="1" applyAlignment="1">
      <alignment horizontal="centerContinuous" vertical="center" wrapText="1"/>
    </xf>
    <xf numFmtId="9" fontId="28" fillId="3" borderId="14" xfId="0" applyNumberFormat="1" applyFont="1" applyFill="1" applyBorder="1" applyAlignment="1">
      <alignment horizontal="centerContinuous" vertical="center" wrapText="1"/>
    </xf>
    <xf numFmtId="164" fontId="28" fillId="3" borderId="14" xfId="0" applyNumberFormat="1" applyFont="1" applyFill="1" applyBorder="1" applyAlignment="1">
      <alignment horizontal="centerContinuous" vertical="center" wrapText="1"/>
    </xf>
    <xf numFmtId="9" fontId="28" fillId="3" borderId="15" xfId="0" applyNumberFormat="1" applyFont="1" applyFill="1" applyBorder="1" applyAlignment="1">
      <alignment horizontal="centerContinuous" vertical="center" wrapText="1"/>
    </xf>
    <xf numFmtId="9" fontId="23" fillId="3" borderId="14" xfId="0" applyNumberFormat="1" applyFont="1" applyFill="1" applyBorder="1" applyAlignment="1">
      <alignment horizontal="centerContinuous" vertical="center" wrapText="1"/>
    </xf>
    <xf numFmtId="164" fontId="23" fillId="3" borderId="14" xfId="0" applyNumberFormat="1" applyFont="1" applyFill="1" applyBorder="1" applyAlignment="1">
      <alignment horizontal="centerContinuous" vertical="center" wrapText="1"/>
    </xf>
    <xf numFmtId="9" fontId="23" fillId="3" borderId="15" xfId="0" applyNumberFormat="1" applyFont="1" applyFill="1" applyBorder="1" applyAlignment="1">
      <alignment horizontal="centerContinuous" vertical="center" wrapText="1"/>
    </xf>
    <xf numFmtId="0" fontId="29" fillId="4" borderId="0" xfId="0" applyFont="1" applyFill="1" applyAlignment="1">
      <alignment horizontal="left" vertical="center"/>
    </xf>
    <xf numFmtId="165" fontId="25" fillId="0" borderId="3" xfId="0" applyNumberFormat="1" applyFont="1" applyBorder="1" applyAlignment="1">
      <alignment horizontal="left" vertical="center"/>
    </xf>
    <xf numFmtId="9" fontId="23" fillId="3" borderId="12" xfId="0" applyNumberFormat="1" applyFont="1" applyFill="1" applyBorder="1" applyAlignment="1">
      <alignment horizontal="center" vertical="center" wrapText="1"/>
    </xf>
    <xf numFmtId="43" fontId="23" fillId="0" borderId="4" xfId="2" applyFont="1" applyBorder="1" applyAlignment="1">
      <alignment vertical="center"/>
    </xf>
    <xf numFmtId="165" fontId="23" fillId="0" borderId="1" xfId="0" applyNumberFormat="1" applyFont="1" applyBorder="1" applyAlignment="1">
      <alignment horizontal="left" vertical="center"/>
    </xf>
    <xf numFmtId="165" fontId="23" fillId="0" borderId="3" xfId="0" applyNumberFormat="1" applyFont="1" applyBorder="1" applyAlignment="1">
      <alignment horizontal="left" vertical="center"/>
    </xf>
    <xf numFmtId="0" fontId="23" fillId="3" borderId="1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 wrapText="1"/>
    </xf>
    <xf numFmtId="43" fontId="28" fillId="0" borderId="4" xfId="2" applyFont="1" applyBorder="1" applyAlignment="1">
      <alignment vertical="center"/>
    </xf>
    <xf numFmtId="0" fontId="5" fillId="0" borderId="0" xfId="0" applyFont="1" applyAlignment="1">
      <alignment horizontal="right"/>
    </xf>
    <xf numFmtId="0" fontId="28" fillId="3" borderId="10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right" vertical="center"/>
    </xf>
    <xf numFmtId="0" fontId="28" fillId="3" borderId="12" xfId="0" applyFont="1" applyFill="1" applyBorder="1" applyAlignment="1">
      <alignment horizontal="left" vertical="center" indent="4"/>
    </xf>
    <xf numFmtId="166" fontId="23" fillId="2" borderId="2" xfId="0" applyNumberFormat="1" applyFont="1" applyFill="1" applyBorder="1" applyAlignment="1">
      <alignment horizontal="left" vertical="center" indent="4"/>
    </xf>
    <xf numFmtId="166" fontId="23" fillId="2" borderId="12" xfId="2" applyNumberFormat="1" applyFont="1" applyFill="1" applyBorder="1" applyAlignment="1">
      <alignment horizontal="left" vertical="center" indent="4"/>
    </xf>
    <xf numFmtId="0" fontId="23" fillId="2" borderId="0" xfId="0" applyFont="1" applyFill="1" applyBorder="1" applyAlignment="1">
      <alignment horizontal="left" vertical="center" indent="2"/>
    </xf>
    <xf numFmtId="0" fontId="23" fillId="3" borderId="12" xfId="0" applyFont="1" applyFill="1" applyBorder="1" applyAlignment="1">
      <alignment horizontal="left" vertical="center" indent="4"/>
    </xf>
    <xf numFmtId="0" fontId="23" fillId="2" borderId="2" xfId="0" applyFont="1" applyFill="1" applyBorder="1" applyAlignment="1">
      <alignment horizontal="left" vertical="center" indent="4"/>
    </xf>
    <xf numFmtId="0" fontId="25" fillId="2" borderId="4" xfId="0" applyFont="1" applyFill="1" applyBorder="1" applyAlignment="1">
      <alignment horizontal="left" vertical="center" indent="4"/>
    </xf>
    <xf numFmtId="0" fontId="25" fillId="2" borderId="6" xfId="0" applyFont="1" applyFill="1" applyBorder="1" applyAlignment="1">
      <alignment horizontal="left" vertical="center" indent="4"/>
    </xf>
    <xf numFmtId="0" fontId="19" fillId="4" borderId="0" xfId="0" applyFont="1" applyFill="1" applyAlignment="1">
      <alignment horizontal="left" vertical="center"/>
    </xf>
    <xf numFmtId="165" fontId="23" fillId="0" borderId="17" xfId="0" applyNumberFormat="1" applyFont="1" applyBorder="1" applyAlignment="1">
      <alignment horizontal="left" vertical="center" indent="1"/>
    </xf>
    <xf numFmtId="43" fontId="25" fillId="0" borderId="18" xfId="2" applyFont="1" applyBorder="1" applyAlignment="1">
      <alignment horizontal="center" vertical="center" wrapText="1"/>
    </xf>
    <xf numFmtId="165" fontId="23" fillId="0" borderId="17" xfId="0" applyNumberFormat="1" applyFont="1" applyBorder="1" applyAlignment="1">
      <alignment horizontal="left" vertical="center"/>
    </xf>
    <xf numFmtId="43" fontId="23" fillId="0" borderId="18" xfId="2" applyFont="1" applyBorder="1" applyAlignment="1">
      <alignment horizontal="center" vertical="center" wrapText="1"/>
    </xf>
    <xf numFmtId="43" fontId="23" fillId="0" borderId="19" xfId="2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/>
    </xf>
    <xf numFmtId="0" fontId="31" fillId="5" borderId="3" xfId="0" applyFont="1" applyFill="1" applyBorder="1" applyAlignment="1">
      <alignment vertical="center"/>
    </xf>
    <xf numFmtId="43" fontId="31" fillId="5" borderId="8" xfId="2" applyFont="1" applyFill="1" applyBorder="1" applyAlignment="1">
      <alignment vertical="center"/>
    </xf>
    <xf numFmtId="43" fontId="31" fillId="5" borderId="4" xfId="2" applyFont="1" applyFill="1" applyBorder="1" applyAlignment="1">
      <alignment vertical="center"/>
    </xf>
    <xf numFmtId="0" fontId="31" fillId="5" borderId="5" xfId="0" applyFont="1" applyFill="1" applyBorder="1" applyAlignment="1">
      <alignment vertical="center"/>
    </xf>
    <xf numFmtId="43" fontId="31" fillId="5" borderId="9" xfId="2" applyFont="1" applyFill="1" applyBorder="1" applyAlignment="1">
      <alignment vertical="center"/>
    </xf>
    <xf numFmtId="43" fontId="31" fillId="5" borderId="6" xfId="2" applyFont="1" applyFill="1" applyBorder="1" applyAlignment="1">
      <alignment vertical="center"/>
    </xf>
    <xf numFmtId="43" fontId="31" fillId="6" borderId="8" xfId="2" applyFont="1" applyFill="1" applyBorder="1" applyAlignment="1">
      <alignment horizontal="center" vertical="center"/>
    </xf>
    <xf numFmtId="43" fontId="31" fillId="6" borderId="4" xfId="2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43" fontId="23" fillId="0" borderId="25" xfId="2" applyFont="1" applyBorder="1" applyAlignment="1">
      <alignment horizontal="center" vertical="center" wrapText="1"/>
    </xf>
    <xf numFmtId="9" fontId="25" fillId="0" borderId="26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/>
    </xf>
    <xf numFmtId="165" fontId="23" fillId="0" borderId="28" xfId="0" applyNumberFormat="1" applyFont="1" applyBorder="1" applyAlignment="1">
      <alignment horizontal="center" vertical="center"/>
    </xf>
    <xf numFmtId="165" fontId="23" fillId="0" borderId="29" xfId="0" applyNumberFormat="1" applyFont="1" applyBorder="1" applyAlignment="1">
      <alignment horizontal="center" vertical="center"/>
    </xf>
    <xf numFmtId="165" fontId="23" fillId="0" borderId="30" xfId="0" applyNumberFormat="1" applyFont="1" applyBorder="1" applyAlignment="1">
      <alignment horizontal="center" vertical="center"/>
    </xf>
    <xf numFmtId="165" fontId="25" fillId="0" borderId="30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 vertical="center"/>
    </xf>
    <xf numFmtId="43" fontId="25" fillId="0" borderId="26" xfId="2" applyFont="1" applyBorder="1" applyAlignment="1">
      <alignment horizontal="center" vertical="center" wrapText="1"/>
    </xf>
    <xf numFmtId="43" fontId="23" fillId="0" borderId="26" xfId="2" applyFont="1" applyBorder="1" applyAlignment="1">
      <alignment horizontal="center" vertical="center" wrapText="1"/>
    </xf>
    <xf numFmtId="164" fontId="25" fillId="0" borderId="8" xfId="0" applyNumberFormat="1" applyFont="1" applyBorder="1" applyAlignment="1">
      <alignment horizontal="center" vertical="center" wrapText="1"/>
    </xf>
    <xf numFmtId="43" fontId="25" fillId="0" borderId="8" xfId="2" applyFont="1" applyBorder="1" applyAlignment="1">
      <alignment horizontal="center" vertical="center" wrapText="1"/>
    </xf>
    <xf numFmtId="43" fontId="23" fillId="0" borderId="8" xfId="0" applyNumberFormat="1" applyFont="1" applyBorder="1" applyAlignment="1">
      <alignment horizontal="center" vertical="center" wrapText="1"/>
    </xf>
    <xf numFmtId="9" fontId="25" fillId="0" borderId="25" xfId="3" applyFont="1" applyBorder="1" applyAlignment="1">
      <alignment horizontal="center" vertical="center" wrapText="1"/>
    </xf>
    <xf numFmtId="0" fontId="32" fillId="0" borderId="0" xfId="0" applyFont="1" applyAlignment="1">
      <alignment horizontal="right" vertical="top"/>
    </xf>
    <xf numFmtId="165" fontId="23" fillId="0" borderId="31" xfId="0" applyNumberFormat="1" applyFont="1" applyBorder="1" applyAlignment="1">
      <alignment horizontal="left" vertical="center"/>
    </xf>
    <xf numFmtId="165" fontId="23" fillId="0" borderId="32" xfId="0" applyNumberFormat="1" applyFont="1" applyBorder="1" applyAlignment="1">
      <alignment horizontal="center" vertical="center"/>
    </xf>
    <xf numFmtId="43" fontId="23" fillId="0" borderId="33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43" fontId="23" fillId="0" borderId="35" xfId="2" applyFont="1" applyBorder="1" applyAlignment="1">
      <alignment vertical="center"/>
    </xf>
    <xf numFmtId="9" fontId="25" fillId="0" borderId="7" xfId="0" applyNumberFormat="1" applyFont="1" applyBorder="1" applyAlignment="1">
      <alignment horizontal="center" vertical="center" wrapText="1"/>
    </xf>
    <xf numFmtId="43" fontId="23" fillId="0" borderId="7" xfId="0" applyNumberFormat="1" applyFont="1" applyBorder="1" applyAlignment="1">
      <alignment horizontal="center" vertical="center" wrapText="1"/>
    </xf>
    <xf numFmtId="43" fontId="23" fillId="0" borderId="2" xfId="2" applyFont="1" applyBorder="1" applyAlignment="1">
      <alignment vertical="center"/>
    </xf>
    <xf numFmtId="165" fontId="28" fillId="0" borderId="5" xfId="0" applyNumberFormat="1" applyFont="1" applyBorder="1" applyAlignment="1">
      <alignment horizontal="left" vertical="center"/>
    </xf>
    <xf numFmtId="165" fontId="28" fillId="0" borderId="36" xfId="0" applyNumberFormat="1" applyFont="1" applyBorder="1" applyAlignment="1">
      <alignment horizontal="center" vertical="center"/>
    </xf>
    <xf numFmtId="43" fontId="23" fillId="0" borderId="37" xfId="2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43" fontId="28" fillId="0" borderId="6" xfId="2" applyFont="1" applyBorder="1" applyAlignment="1">
      <alignment vertical="center"/>
    </xf>
    <xf numFmtId="0" fontId="31" fillId="0" borderId="2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</cellXfs>
  <cellStyles count="4">
    <cellStyle name="Milliers" xfId="2" builtinId="3"/>
    <cellStyle name="Normal" xfId="0" builtinId="0"/>
    <cellStyle name="Normal 2" xfId="1"/>
    <cellStyle name="Pourcentage" xfId="3" builtinId="5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E1FF"/>
      <color rgb="FF0000FF"/>
      <color rgb="FF008000"/>
      <color rgb="FF996633"/>
      <color rgb="FFA8A8A8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30</xdr:row>
      <xdr:rowOff>0</xdr:rowOff>
    </xdr:from>
    <xdr:to>
      <xdr:col>3</xdr:col>
      <xdr:colOff>104775</xdr:colOff>
      <xdr:row>30</xdr:row>
      <xdr:rowOff>0</xdr:rowOff>
    </xdr:to>
    <xdr:sp macro="" textlink="">
      <xdr:nvSpPr>
        <xdr:cNvPr id="2" name="Dessin 3"/>
        <xdr:cNvSpPr>
          <a:spLocks/>
        </xdr:cNvSpPr>
      </xdr:nvSpPr>
      <xdr:spPr bwMode="auto">
        <a:xfrm>
          <a:off x="3800475" y="168592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F102"/>
  <sheetViews>
    <sheetView showGridLines="0" tabSelected="1" zoomScaleNormal="100" zoomScaleSheetLayoutView="100" zoomScalePageLayoutView="110" workbookViewId="0">
      <pane ySplit="8" topLeftCell="A9" activePane="bottomLeft" state="frozen"/>
      <selection activeCell="C8" sqref="C8"/>
      <selection pane="bottomLeft" activeCell="H29" sqref="H29"/>
    </sheetView>
  </sheetViews>
  <sheetFormatPr baseColWidth="10" defaultRowHeight="15" x14ac:dyDescent="0.25"/>
  <cols>
    <col min="1" max="1" width="43.7109375" style="6" customWidth="1"/>
    <col min="2" max="2" width="5.85546875" style="6" customWidth="1"/>
    <col min="3" max="3" width="15.140625" style="4" customWidth="1"/>
    <col min="4" max="4" width="12.140625" style="4" customWidth="1"/>
    <col min="5" max="5" width="16.5703125" style="4" customWidth="1"/>
    <col min="6" max="6" width="3.5703125" style="4" customWidth="1"/>
  </cols>
  <sheetData>
    <row r="1" spans="1:6" s="21" customFormat="1" ht="15.75" x14ac:dyDescent="0.25">
      <c r="A1" s="24" t="s">
        <v>89</v>
      </c>
      <c r="B1" s="24"/>
      <c r="C1" s="19"/>
      <c r="D1" s="19"/>
      <c r="E1" s="161" t="s">
        <v>88</v>
      </c>
      <c r="F1" s="20"/>
    </row>
    <row r="2" spans="1:6" s="21" customFormat="1" x14ac:dyDescent="0.25">
      <c r="A2" s="5"/>
      <c r="B2" s="5"/>
      <c r="C2" s="5"/>
      <c r="D2" s="5"/>
      <c r="E2" s="5"/>
      <c r="F2" s="20"/>
    </row>
    <row r="3" spans="1:6" s="10" customFormat="1" ht="15.75" x14ac:dyDescent="0.25">
      <c r="A3" s="21" t="s">
        <v>1</v>
      </c>
      <c r="B3" s="21"/>
      <c r="C3" s="22"/>
      <c r="D3" s="22"/>
      <c r="E3" s="5"/>
      <c r="F3" s="8"/>
    </row>
    <row r="4" spans="1:6" s="10" customFormat="1" ht="15.75" x14ac:dyDescent="0.25">
      <c r="A4" s="25" t="s">
        <v>2</v>
      </c>
      <c r="B4" s="25"/>
      <c r="C4" s="12"/>
      <c r="D4" s="12"/>
      <c r="E4" s="5"/>
      <c r="F4" s="13"/>
    </row>
    <row r="5" spans="1:6" s="10" customFormat="1" ht="15.75" x14ac:dyDescent="0.25">
      <c r="A5" s="25" t="s">
        <v>3</v>
      </c>
      <c r="B5" s="25"/>
      <c r="C5" s="12"/>
      <c r="D5" s="12"/>
      <c r="E5" s="5"/>
      <c r="F5" s="8"/>
    </row>
    <row r="6" spans="1:6" ht="23.25" customHeight="1" x14ac:dyDescent="0.25">
      <c r="A6" s="5"/>
      <c r="B6" s="5"/>
      <c r="C6" s="2"/>
      <c r="D6" s="2"/>
      <c r="E6" s="114" t="str">
        <f ca="1">CELL("nomfichier")</f>
        <v>M:\04_Sauvegardes\Documents_a_saisir\[40-3fd_exemples_facturation_et_decompte-heures.xlsx]Facture forfaitaire</v>
      </c>
    </row>
    <row r="7" spans="1:6" s="46" customFormat="1" ht="18.75" customHeight="1" x14ac:dyDescent="0.25">
      <c r="A7" s="101" t="s">
        <v>61</v>
      </c>
      <c r="B7" s="125"/>
      <c r="C7" s="41"/>
      <c r="D7" s="41"/>
      <c r="E7" s="43"/>
      <c r="F7" s="44"/>
    </row>
    <row r="8" spans="1:6" s="78" customFormat="1" ht="18.75" customHeight="1" x14ac:dyDescent="0.25">
      <c r="A8" s="31" t="s">
        <v>43</v>
      </c>
      <c r="B8" s="149" t="s">
        <v>14</v>
      </c>
      <c r="C8" s="107" t="s">
        <v>62</v>
      </c>
      <c r="D8" s="143" t="s">
        <v>79</v>
      </c>
      <c r="E8" s="103" t="s">
        <v>63</v>
      </c>
      <c r="F8" s="77"/>
    </row>
    <row r="9" spans="1:6" s="77" customFormat="1" ht="18.75" customHeight="1" x14ac:dyDescent="0.25">
      <c r="A9" s="105" t="s">
        <v>80</v>
      </c>
      <c r="B9" s="150"/>
      <c r="C9" s="108"/>
      <c r="D9" s="144"/>
      <c r="E9" s="82"/>
    </row>
    <row r="10" spans="1:6" s="77" customFormat="1" ht="18.75" customHeight="1" x14ac:dyDescent="0.25">
      <c r="A10" s="126" t="s">
        <v>81</v>
      </c>
      <c r="B10" s="151"/>
      <c r="C10" s="127">
        <v>40000</v>
      </c>
      <c r="D10" s="160">
        <v>0.8</v>
      </c>
      <c r="E10" s="130">
        <f>MROUND(C10*D10,0.05)</f>
        <v>32000</v>
      </c>
    </row>
    <row r="11" spans="1:6" s="77" customFormat="1" ht="18.75" customHeight="1" x14ac:dyDescent="0.25">
      <c r="A11" s="126" t="s">
        <v>82</v>
      </c>
      <c r="B11" s="151"/>
      <c r="C11" s="127">
        <v>50000</v>
      </c>
      <c r="D11" s="160">
        <v>0</v>
      </c>
      <c r="E11" s="130">
        <f t="shared" ref="E11:E16" si="0">MROUND(C11*D11,0.05)</f>
        <v>0</v>
      </c>
    </row>
    <row r="12" spans="1:6" s="77" customFormat="1" ht="18.75" customHeight="1" x14ac:dyDescent="0.25">
      <c r="A12" s="126" t="s">
        <v>83</v>
      </c>
      <c r="B12" s="151"/>
      <c r="C12" s="127">
        <v>5000</v>
      </c>
      <c r="D12" s="160">
        <v>0</v>
      </c>
      <c r="E12" s="130">
        <f t="shared" si="0"/>
        <v>0</v>
      </c>
    </row>
    <row r="13" spans="1:6" s="77" customFormat="1" ht="18.75" customHeight="1" x14ac:dyDescent="0.25">
      <c r="A13" s="126" t="s">
        <v>84</v>
      </c>
      <c r="B13" s="151"/>
      <c r="C13" s="127">
        <v>20000</v>
      </c>
      <c r="D13" s="160">
        <v>0</v>
      </c>
      <c r="E13" s="130">
        <f t="shared" si="0"/>
        <v>0</v>
      </c>
    </row>
    <row r="14" spans="1:6" s="77" customFormat="1" ht="18.75" customHeight="1" x14ac:dyDescent="0.25">
      <c r="A14" s="126" t="s">
        <v>85</v>
      </c>
      <c r="B14" s="151"/>
      <c r="C14" s="127">
        <v>50000</v>
      </c>
      <c r="D14" s="160">
        <v>0</v>
      </c>
      <c r="E14" s="130">
        <f t="shared" si="0"/>
        <v>0</v>
      </c>
    </row>
    <row r="15" spans="1:6" s="77" customFormat="1" ht="18.75" customHeight="1" x14ac:dyDescent="0.25">
      <c r="A15" s="126" t="s">
        <v>86</v>
      </c>
      <c r="B15" s="151"/>
      <c r="C15" s="127">
        <v>100000</v>
      </c>
      <c r="D15" s="160">
        <v>0</v>
      </c>
      <c r="E15" s="130">
        <f t="shared" si="0"/>
        <v>0</v>
      </c>
    </row>
    <row r="16" spans="1:6" s="77" customFormat="1" ht="18.75" customHeight="1" x14ac:dyDescent="0.25">
      <c r="A16" s="126" t="s">
        <v>87</v>
      </c>
      <c r="B16" s="151"/>
      <c r="C16" s="127">
        <v>5000</v>
      </c>
      <c r="D16" s="160">
        <v>0</v>
      </c>
      <c r="E16" s="130">
        <f t="shared" si="0"/>
        <v>0</v>
      </c>
    </row>
    <row r="17" spans="1:5" s="77" customFormat="1" ht="18.75" customHeight="1" x14ac:dyDescent="0.25">
      <c r="A17" s="128" t="s">
        <v>110</v>
      </c>
      <c r="B17" s="151"/>
      <c r="C17" s="129">
        <f>SUM(C10:C16)</f>
        <v>270000</v>
      </c>
      <c r="D17" s="145"/>
      <c r="E17" s="130">
        <f>SUM(E10:E16)</f>
        <v>32000</v>
      </c>
    </row>
    <row r="18" spans="1:5" s="77" customFormat="1" ht="18.75" customHeight="1" x14ac:dyDescent="0.25">
      <c r="A18" s="106" t="s">
        <v>45</v>
      </c>
      <c r="B18" s="109">
        <v>0.03</v>
      </c>
      <c r="C18" s="156">
        <f>MROUND(C17*$B18,0.05)</f>
        <v>8100</v>
      </c>
      <c r="D18" s="146"/>
      <c r="E18" s="104">
        <f>ROUND(E17*B18*20,0)/20</f>
        <v>960</v>
      </c>
    </row>
    <row r="19" spans="1:5" s="77" customFormat="1" ht="18.75" customHeight="1" x14ac:dyDescent="0.25">
      <c r="A19" s="106" t="s">
        <v>48</v>
      </c>
      <c r="B19" s="110"/>
      <c r="C19" s="129">
        <f>C18+C17</f>
        <v>278100</v>
      </c>
      <c r="D19" s="147"/>
      <c r="E19" s="104">
        <f>E18+E17</f>
        <v>32960</v>
      </c>
    </row>
    <row r="20" spans="1:5" s="77" customFormat="1" ht="18.75" customHeight="1" x14ac:dyDescent="0.25">
      <c r="A20" s="106" t="s">
        <v>46</v>
      </c>
      <c r="B20" s="109">
        <v>-0.05</v>
      </c>
      <c r="C20" s="156">
        <f>ROUND(C19*$B20*20,0)/20</f>
        <v>-13905</v>
      </c>
      <c r="D20" s="146"/>
      <c r="E20" s="104">
        <f>ROUND(E19*B20*20,0)/20</f>
        <v>-1648</v>
      </c>
    </row>
    <row r="21" spans="1:5" s="77" customFormat="1" ht="18.75" customHeight="1" x14ac:dyDescent="0.25">
      <c r="A21" s="106" t="s">
        <v>49</v>
      </c>
      <c r="B21" s="110"/>
      <c r="C21" s="129">
        <f>C20+C19</f>
        <v>264195</v>
      </c>
      <c r="D21" s="147"/>
      <c r="E21" s="104">
        <f>E20+E19</f>
        <v>31312</v>
      </c>
    </row>
    <row r="22" spans="1:5" s="77" customFormat="1" ht="18.75" customHeight="1" x14ac:dyDescent="0.25">
      <c r="A22" s="106" t="s">
        <v>47</v>
      </c>
      <c r="B22" s="109">
        <v>-0.1</v>
      </c>
      <c r="C22" s="156">
        <f>ROUND(C21*$B22*20,0)/20</f>
        <v>-26419.5</v>
      </c>
      <c r="D22" s="146"/>
      <c r="E22" s="104">
        <f>ROUND(E21*B22*20,0)/20</f>
        <v>-3131.2</v>
      </c>
    </row>
    <row r="23" spans="1:5" s="77" customFormat="1" ht="18.75" customHeight="1" x14ac:dyDescent="0.25">
      <c r="A23" s="106" t="s">
        <v>50</v>
      </c>
      <c r="B23" s="152"/>
      <c r="C23" s="129">
        <f>C22+C21</f>
        <v>237775.5</v>
      </c>
      <c r="D23" s="147"/>
      <c r="E23" s="104">
        <f>E22+E21</f>
        <v>28180.799999999999</v>
      </c>
    </row>
    <row r="24" spans="1:5" s="77" customFormat="1" ht="18.75" customHeight="1" x14ac:dyDescent="0.25">
      <c r="A24" s="106" t="s">
        <v>118</v>
      </c>
      <c r="B24" s="152"/>
      <c r="C24" s="110"/>
      <c r="D24" s="147"/>
      <c r="E24" s="104"/>
    </row>
    <row r="25" spans="1:5" s="77" customFormat="1" ht="18.75" customHeight="1" x14ac:dyDescent="0.25">
      <c r="A25" s="102" t="s">
        <v>53</v>
      </c>
      <c r="B25" s="153"/>
      <c r="C25" s="158"/>
      <c r="D25" s="155"/>
      <c r="E25" s="158">
        <v>-12500</v>
      </c>
    </row>
    <row r="26" spans="1:5" s="77" customFormat="1" ht="18.75" customHeight="1" x14ac:dyDescent="0.25">
      <c r="A26" s="102" t="s">
        <v>56</v>
      </c>
      <c r="B26" s="153"/>
      <c r="C26" s="158"/>
      <c r="D26" s="155"/>
      <c r="E26" s="86">
        <v>0</v>
      </c>
    </row>
    <row r="27" spans="1:5" s="77" customFormat="1" ht="18.75" customHeight="1" x14ac:dyDescent="0.25">
      <c r="A27" s="102" t="s">
        <v>57</v>
      </c>
      <c r="B27" s="153"/>
      <c r="C27" s="158"/>
      <c r="D27" s="155"/>
      <c r="E27" s="86">
        <v>0</v>
      </c>
    </row>
    <row r="28" spans="1:5" s="77" customFormat="1" ht="18.75" customHeight="1" x14ac:dyDescent="0.25">
      <c r="A28" s="102" t="s">
        <v>58</v>
      </c>
      <c r="B28" s="153"/>
      <c r="C28" s="158"/>
      <c r="D28" s="155"/>
      <c r="E28" s="86">
        <v>0</v>
      </c>
    </row>
    <row r="29" spans="1:5" s="77" customFormat="1" ht="18.75" customHeight="1" x14ac:dyDescent="0.25">
      <c r="A29" s="106" t="s">
        <v>90</v>
      </c>
      <c r="B29" s="152"/>
      <c r="C29" s="159">
        <f>SUM(C23:C28)</f>
        <v>237775.5</v>
      </c>
      <c r="D29" s="147"/>
      <c r="E29" s="104">
        <f>E23-SUM(E25:E28)</f>
        <v>40680.800000000003</v>
      </c>
    </row>
    <row r="30" spans="1:5" s="77" customFormat="1" ht="18.75" customHeight="1" x14ac:dyDescent="0.25">
      <c r="A30" s="106" t="s">
        <v>0</v>
      </c>
      <c r="B30" s="157">
        <v>7.6999999999999999E-2</v>
      </c>
      <c r="C30" s="156">
        <f>MROUND(C29*$B30,0.05)</f>
        <v>18308.7</v>
      </c>
      <c r="D30" s="146"/>
      <c r="E30" s="104">
        <f>ROUND(E29*B30*20,0)/20</f>
        <v>3132.4</v>
      </c>
    </row>
    <row r="31" spans="1:5" s="77" customFormat="1" ht="18.75" customHeight="1" x14ac:dyDescent="0.25">
      <c r="A31" s="111" t="s">
        <v>91</v>
      </c>
      <c r="B31" s="154"/>
      <c r="C31" s="129">
        <f>C30+C29</f>
        <v>256084.2</v>
      </c>
      <c r="D31" s="148"/>
      <c r="E31" s="113">
        <f>E30+E29</f>
        <v>43813.200000000004</v>
      </c>
    </row>
    <row r="32" spans="1:5" s="15" customFormat="1" ht="11.25" x14ac:dyDescent="0.25">
      <c r="A32" s="18"/>
      <c r="B32" s="18"/>
      <c r="C32" s="17"/>
      <c r="D32" s="17"/>
    </row>
    <row r="33" spans="1:4" s="15" customFormat="1" ht="11.25" x14ac:dyDescent="0.25">
      <c r="A33" s="18"/>
      <c r="B33" s="18"/>
      <c r="C33" s="17"/>
      <c r="D33" s="17"/>
    </row>
    <row r="34" spans="1:4" s="15" customFormat="1" ht="11.25" x14ac:dyDescent="0.25">
      <c r="A34" s="18"/>
      <c r="B34" s="18"/>
      <c r="C34" s="17"/>
      <c r="D34" s="17"/>
    </row>
    <row r="35" spans="1:4" s="15" customFormat="1" ht="11.25" x14ac:dyDescent="0.25">
      <c r="A35" s="18"/>
      <c r="B35" s="18"/>
      <c r="C35" s="17"/>
      <c r="D35" s="17"/>
    </row>
    <row r="36" spans="1:4" s="15" customFormat="1" ht="11.25" x14ac:dyDescent="0.25">
      <c r="A36" s="18"/>
      <c r="B36" s="18"/>
      <c r="C36" s="17"/>
      <c r="D36" s="17"/>
    </row>
    <row r="37" spans="1:4" s="15" customFormat="1" ht="11.25" x14ac:dyDescent="0.25">
      <c r="A37" s="18"/>
      <c r="B37" s="18"/>
      <c r="C37" s="17"/>
      <c r="D37" s="17"/>
    </row>
    <row r="38" spans="1:4" s="15" customFormat="1" ht="11.25" x14ac:dyDescent="0.25">
      <c r="A38" s="18"/>
      <c r="B38" s="18"/>
      <c r="C38" s="17"/>
      <c r="D38" s="17"/>
    </row>
    <row r="39" spans="1:4" s="15" customFormat="1" ht="11.25" x14ac:dyDescent="0.25">
      <c r="A39" s="18"/>
      <c r="B39" s="18"/>
      <c r="C39" s="17"/>
      <c r="D39" s="17"/>
    </row>
    <row r="40" spans="1:4" s="15" customFormat="1" ht="11.25" x14ac:dyDescent="0.25">
      <c r="A40" s="18"/>
      <c r="B40" s="18"/>
      <c r="C40" s="17"/>
      <c r="D40" s="17"/>
    </row>
    <row r="41" spans="1:4" s="15" customFormat="1" ht="11.25" x14ac:dyDescent="0.25">
      <c r="A41" s="18"/>
      <c r="B41" s="18"/>
      <c r="C41" s="17"/>
      <c r="D41" s="17"/>
    </row>
    <row r="42" spans="1:4" s="15" customFormat="1" ht="11.25" x14ac:dyDescent="0.25">
      <c r="A42" s="18"/>
      <c r="B42" s="18"/>
      <c r="C42" s="17"/>
      <c r="D42" s="17"/>
    </row>
    <row r="43" spans="1:4" s="15" customFormat="1" ht="11.25" x14ac:dyDescent="0.25">
      <c r="A43" s="18"/>
      <c r="B43" s="18"/>
      <c r="C43" s="17"/>
      <c r="D43" s="17"/>
    </row>
    <row r="44" spans="1:4" s="15" customFormat="1" ht="11.25" x14ac:dyDescent="0.25">
      <c r="A44" s="18"/>
      <c r="B44" s="18"/>
      <c r="C44" s="17"/>
      <c r="D44" s="17"/>
    </row>
    <row r="45" spans="1:4" s="15" customFormat="1" ht="11.25" x14ac:dyDescent="0.25">
      <c r="A45" s="18"/>
      <c r="B45" s="18"/>
      <c r="C45" s="17"/>
      <c r="D45" s="17"/>
    </row>
    <row r="46" spans="1:4" s="15" customFormat="1" ht="11.25" x14ac:dyDescent="0.25">
      <c r="A46" s="18"/>
      <c r="B46" s="18"/>
      <c r="C46" s="17"/>
      <c r="D46" s="17"/>
    </row>
    <row r="47" spans="1:4" s="15" customFormat="1" ht="11.25" x14ac:dyDescent="0.25">
      <c r="A47" s="18"/>
      <c r="B47" s="18"/>
      <c r="C47" s="17"/>
      <c r="D47" s="17"/>
    </row>
    <row r="48" spans="1:4" s="15" customFormat="1" ht="11.25" x14ac:dyDescent="0.25">
      <c r="A48" s="18"/>
      <c r="B48" s="18"/>
      <c r="C48" s="17"/>
      <c r="D48" s="17"/>
    </row>
    <row r="49" spans="1:4" s="15" customFormat="1" ht="11.25" x14ac:dyDescent="0.25">
      <c r="A49" s="18"/>
      <c r="B49" s="18"/>
      <c r="C49" s="17"/>
      <c r="D49" s="17"/>
    </row>
    <row r="50" spans="1:4" s="15" customFormat="1" ht="11.25" x14ac:dyDescent="0.25">
      <c r="A50" s="18"/>
      <c r="B50" s="18"/>
      <c r="C50" s="17"/>
      <c r="D50" s="17"/>
    </row>
    <row r="51" spans="1:4" s="15" customFormat="1" ht="11.25" x14ac:dyDescent="0.25">
      <c r="A51" s="18"/>
      <c r="B51" s="18"/>
      <c r="C51" s="17"/>
      <c r="D51" s="17"/>
    </row>
    <row r="52" spans="1:4" s="15" customFormat="1" ht="11.25" x14ac:dyDescent="0.25">
      <c r="A52" s="18"/>
      <c r="B52" s="18"/>
      <c r="C52" s="17"/>
      <c r="D52" s="17"/>
    </row>
    <row r="53" spans="1:4" s="15" customFormat="1" ht="11.25" x14ac:dyDescent="0.25">
      <c r="A53" s="18"/>
      <c r="B53" s="18"/>
      <c r="C53" s="17"/>
      <c r="D53" s="17"/>
    </row>
    <row r="54" spans="1:4" s="15" customFormat="1" ht="11.25" x14ac:dyDescent="0.25">
      <c r="A54" s="18"/>
      <c r="B54" s="18"/>
      <c r="C54" s="17"/>
      <c r="D54" s="17"/>
    </row>
    <row r="55" spans="1:4" s="15" customFormat="1" ht="11.25" x14ac:dyDescent="0.25">
      <c r="A55" s="18"/>
      <c r="B55" s="18"/>
      <c r="C55" s="17"/>
      <c r="D55" s="17"/>
    </row>
    <row r="56" spans="1:4" s="15" customFormat="1" ht="11.25" x14ac:dyDescent="0.25">
      <c r="A56" s="18"/>
      <c r="B56" s="18"/>
      <c r="C56" s="17"/>
      <c r="D56" s="17"/>
    </row>
    <row r="57" spans="1:4" s="15" customFormat="1" ht="11.25" x14ac:dyDescent="0.25">
      <c r="A57" s="18"/>
      <c r="B57" s="18"/>
      <c r="C57" s="17"/>
      <c r="D57" s="17"/>
    </row>
    <row r="58" spans="1:4" s="15" customFormat="1" ht="11.25" x14ac:dyDescent="0.25">
      <c r="A58" s="18"/>
      <c r="B58" s="18"/>
      <c r="C58" s="17"/>
      <c r="D58" s="17"/>
    </row>
    <row r="59" spans="1:4" s="15" customFormat="1" ht="11.25" x14ac:dyDescent="0.25">
      <c r="A59" s="18"/>
      <c r="B59" s="18"/>
      <c r="C59" s="17"/>
      <c r="D59" s="17"/>
    </row>
    <row r="60" spans="1:4" s="15" customFormat="1" ht="11.25" x14ac:dyDescent="0.25">
      <c r="A60" s="18"/>
      <c r="B60" s="18"/>
      <c r="C60" s="17"/>
      <c r="D60" s="17"/>
    </row>
    <row r="61" spans="1:4" s="15" customFormat="1" ht="11.25" x14ac:dyDescent="0.25">
      <c r="A61" s="18"/>
      <c r="B61" s="18"/>
      <c r="C61" s="17"/>
      <c r="D61" s="17"/>
    </row>
    <row r="62" spans="1:4" s="15" customFormat="1" ht="11.25" x14ac:dyDescent="0.25">
      <c r="A62" s="18"/>
      <c r="B62" s="18"/>
      <c r="C62" s="17"/>
      <c r="D62" s="17"/>
    </row>
    <row r="63" spans="1:4" s="15" customFormat="1" ht="11.25" x14ac:dyDescent="0.25">
      <c r="A63" s="18"/>
      <c r="B63" s="18"/>
      <c r="C63" s="17"/>
      <c r="D63" s="17"/>
    </row>
    <row r="64" spans="1:4" s="15" customFormat="1" ht="11.25" x14ac:dyDescent="0.25">
      <c r="A64" s="18"/>
      <c r="B64" s="18"/>
      <c r="C64" s="17"/>
      <c r="D64" s="17"/>
    </row>
    <row r="65" spans="1:4" s="15" customFormat="1" ht="11.25" x14ac:dyDescent="0.25">
      <c r="A65" s="18"/>
      <c r="B65" s="18"/>
      <c r="C65" s="17"/>
      <c r="D65" s="17"/>
    </row>
    <row r="66" spans="1:4" s="15" customFormat="1" ht="11.25" x14ac:dyDescent="0.25">
      <c r="A66" s="18"/>
      <c r="B66" s="18"/>
      <c r="C66" s="17"/>
      <c r="D66" s="17"/>
    </row>
    <row r="67" spans="1:4" s="15" customFormat="1" ht="11.25" x14ac:dyDescent="0.25">
      <c r="A67" s="18"/>
      <c r="B67" s="18"/>
      <c r="C67" s="17"/>
      <c r="D67" s="17"/>
    </row>
    <row r="68" spans="1:4" s="15" customFormat="1" ht="11.25" x14ac:dyDescent="0.25">
      <c r="A68" s="18"/>
      <c r="B68" s="18"/>
      <c r="C68" s="17"/>
      <c r="D68" s="17"/>
    </row>
    <row r="69" spans="1:4" s="15" customFormat="1" ht="11.25" x14ac:dyDescent="0.25">
      <c r="A69" s="18"/>
      <c r="B69" s="18"/>
      <c r="C69" s="17"/>
      <c r="D69" s="17"/>
    </row>
    <row r="70" spans="1:4" s="15" customFormat="1" ht="11.25" x14ac:dyDescent="0.25">
      <c r="A70" s="18"/>
      <c r="B70" s="18"/>
      <c r="C70" s="17"/>
      <c r="D70" s="17"/>
    </row>
    <row r="71" spans="1:4" s="15" customFormat="1" ht="11.25" x14ac:dyDescent="0.25">
      <c r="A71" s="18"/>
      <c r="B71" s="18"/>
      <c r="C71" s="17"/>
      <c r="D71" s="17"/>
    </row>
    <row r="72" spans="1:4" s="15" customFormat="1" ht="11.25" x14ac:dyDescent="0.25">
      <c r="A72" s="18"/>
      <c r="B72" s="18"/>
      <c r="C72" s="17"/>
      <c r="D72" s="17"/>
    </row>
    <row r="73" spans="1:4" s="15" customFormat="1" ht="11.25" x14ac:dyDescent="0.25">
      <c r="A73" s="18"/>
      <c r="B73" s="18"/>
      <c r="C73" s="17"/>
      <c r="D73" s="17"/>
    </row>
    <row r="74" spans="1:4" s="15" customFormat="1" ht="11.25" x14ac:dyDescent="0.25">
      <c r="A74" s="18"/>
      <c r="B74" s="18"/>
      <c r="C74" s="17"/>
      <c r="D74" s="17"/>
    </row>
    <row r="75" spans="1:4" s="15" customFormat="1" ht="11.25" x14ac:dyDescent="0.25">
      <c r="A75" s="18"/>
      <c r="B75" s="18"/>
      <c r="C75" s="17"/>
      <c r="D75" s="17"/>
    </row>
    <row r="76" spans="1:4" s="15" customFormat="1" ht="11.25" x14ac:dyDescent="0.25">
      <c r="A76" s="18"/>
      <c r="B76" s="18"/>
      <c r="C76" s="17"/>
      <c r="D76" s="17"/>
    </row>
    <row r="77" spans="1:4" s="15" customFormat="1" ht="11.25" x14ac:dyDescent="0.25">
      <c r="A77" s="18"/>
      <c r="B77" s="18"/>
      <c r="C77" s="17"/>
      <c r="D77" s="17"/>
    </row>
    <row r="78" spans="1:4" s="15" customFormat="1" ht="11.25" x14ac:dyDescent="0.25">
      <c r="A78" s="18"/>
      <c r="B78" s="18"/>
      <c r="C78" s="17"/>
      <c r="D78" s="17"/>
    </row>
    <row r="79" spans="1:4" s="15" customFormat="1" ht="11.25" x14ac:dyDescent="0.25">
      <c r="A79" s="18"/>
      <c r="B79" s="18"/>
      <c r="C79" s="17"/>
      <c r="D79" s="17"/>
    </row>
    <row r="80" spans="1:4" s="15" customFormat="1" ht="11.25" x14ac:dyDescent="0.25">
      <c r="A80" s="18"/>
      <c r="B80" s="18"/>
      <c r="C80" s="17"/>
      <c r="D80" s="17"/>
    </row>
    <row r="81" spans="1:6" s="15" customFormat="1" ht="11.25" x14ac:dyDescent="0.25">
      <c r="A81" s="18"/>
      <c r="B81" s="18"/>
      <c r="C81" s="17"/>
      <c r="D81" s="17"/>
    </row>
    <row r="82" spans="1:6" s="15" customFormat="1" ht="11.25" x14ac:dyDescent="0.25">
      <c r="A82" s="18"/>
      <c r="B82" s="18"/>
      <c r="C82" s="17"/>
      <c r="D82" s="17"/>
    </row>
    <row r="83" spans="1:6" s="15" customFormat="1" ht="11.25" x14ac:dyDescent="0.25">
      <c r="A83" s="18"/>
      <c r="B83" s="18"/>
      <c r="C83" s="17"/>
      <c r="D83" s="17"/>
    </row>
    <row r="84" spans="1:6" s="15" customFormat="1" ht="11.25" x14ac:dyDescent="0.25">
      <c r="A84" s="18"/>
      <c r="B84" s="18"/>
      <c r="C84" s="17"/>
      <c r="D84" s="17"/>
    </row>
    <row r="85" spans="1:6" s="15" customFormat="1" ht="11.25" x14ac:dyDescent="0.25">
      <c r="A85" s="18"/>
      <c r="B85" s="18"/>
      <c r="C85" s="17"/>
      <c r="D85" s="17"/>
    </row>
    <row r="86" spans="1:6" s="15" customFormat="1" ht="11.25" x14ac:dyDescent="0.25">
      <c r="A86" s="18"/>
      <c r="B86" s="18"/>
      <c r="C86" s="17"/>
      <c r="D86" s="17"/>
    </row>
    <row r="87" spans="1:6" s="15" customFormat="1" ht="11.25" x14ac:dyDescent="0.25">
      <c r="A87" s="18"/>
      <c r="B87" s="18"/>
      <c r="C87" s="17"/>
      <c r="D87" s="17"/>
    </row>
    <row r="88" spans="1:6" s="16" customFormat="1" ht="11.25" x14ac:dyDescent="0.25">
      <c r="A88" s="18"/>
      <c r="B88" s="18"/>
      <c r="C88" s="15"/>
      <c r="D88" s="15"/>
      <c r="E88" s="15"/>
      <c r="F88" s="15"/>
    </row>
    <row r="89" spans="1:6" s="16" customFormat="1" ht="11.25" x14ac:dyDescent="0.25">
      <c r="A89" s="18"/>
      <c r="B89" s="18"/>
      <c r="C89" s="15"/>
      <c r="D89" s="15"/>
      <c r="E89" s="15"/>
      <c r="F89" s="15"/>
    </row>
    <row r="90" spans="1:6" s="16" customFormat="1" ht="11.25" x14ac:dyDescent="0.25">
      <c r="A90" s="18"/>
      <c r="B90" s="18"/>
      <c r="C90" s="15"/>
      <c r="D90" s="15"/>
      <c r="E90" s="15"/>
      <c r="F90" s="15"/>
    </row>
    <row r="91" spans="1:6" s="16" customFormat="1" ht="11.25" x14ac:dyDescent="0.25">
      <c r="A91" s="18"/>
      <c r="B91" s="18"/>
      <c r="C91" s="15"/>
      <c r="D91" s="15"/>
      <c r="E91" s="15"/>
      <c r="F91" s="15"/>
    </row>
    <row r="92" spans="1:6" s="16" customFormat="1" ht="11.25" x14ac:dyDescent="0.25">
      <c r="A92" s="18"/>
      <c r="B92" s="18"/>
      <c r="C92" s="15"/>
      <c r="D92" s="15"/>
      <c r="E92" s="15"/>
      <c r="F92" s="15"/>
    </row>
    <row r="93" spans="1:6" s="16" customFormat="1" ht="11.25" x14ac:dyDescent="0.25">
      <c r="A93" s="18"/>
      <c r="B93" s="18"/>
      <c r="C93" s="15"/>
      <c r="D93" s="15"/>
      <c r="E93" s="15"/>
      <c r="F93" s="15"/>
    </row>
    <row r="94" spans="1:6" s="16" customFormat="1" ht="11.25" x14ac:dyDescent="0.25">
      <c r="A94" s="18"/>
      <c r="B94" s="18"/>
      <c r="C94" s="15"/>
      <c r="D94" s="15"/>
      <c r="E94" s="15"/>
      <c r="F94" s="15"/>
    </row>
    <row r="95" spans="1:6" s="16" customFormat="1" ht="11.25" x14ac:dyDescent="0.25">
      <c r="A95" s="18"/>
      <c r="B95" s="18"/>
      <c r="C95" s="15"/>
      <c r="D95" s="15"/>
      <c r="E95" s="15"/>
      <c r="F95" s="15"/>
    </row>
    <row r="96" spans="1:6" s="16" customFormat="1" ht="11.25" x14ac:dyDescent="0.25">
      <c r="A96" s="18"/>
      <c r="B96" s="18"/>
      <c r="C96" s="15"/>
      <c r="D96" s="15"/>
      <c r="E96" s="15"/>
      <c r="F96" s="15"/>
    </row>
    <row r="97" spans="1:6" s="16" customFormat="1" ht="11.25" x14ac:dyDescent="0.25">
      <c r="A97" s="18"/>
      <c r="B97" s="18"/>
      <c r="C97" s="15"/>
      <c r="D97" s="15"/>
      <c r="E97" s="15"/>
      <c r="F97" s="15"/>
    </row>
    <row r="98" spans="1:6" s="16" customFormat="1" ht="11.25" x14ac:dyDescent="0.25">
      <c r="A98" s="18"/>
      <c r="B98" s="18"/>
      <c r="C98" s="15"/>
      <c r="D98" s="15"/>
      <c r="E98" s="15"/>
      <c r="F98" s="15"/>
    </row>
    <row r="99" spans="1:6" s="16" customFormat="1" ht="11.25" x14ac:dyDescent="0.25">
      <c r="A99" s="18"/>
      <c r="B99" s="18"/>
      <c r="C99" s="15"/>
      <c r="D99" s="15"/>
      <c r="E99" s="15"/>
      <c r="F99" s="15"/>
    </row>
    <row r="100" spans="1:6" s="16" customFormat="1" ht="11.25" x14ac:dyDescent="0.25">
      <c r="A100" s="18"/>
      <c r="B100" s="18"/>
      <c r="C100" s="15"/>
      <c r="D100" s="15"/>
      <c r="E100" s="15"/>
      <c r="F100" s="15"/>
    </row>
    <row r="101" spans="1:6" s="16" customFormat="1" ht="11.25" x14ac:dyDescent="0.25">
      <c r="A101" s="18"/>
      <c r="B101" s="18"/>
      <c r="C101" s="15"/>
      <c r="D101" s="15"/>
      <c r="E101" s="15"/>
      <c r="F101" s="15"/>
    </row>
    <row r="102" spans="1:6" s="16" customFormat="1" ht="11.25" x14ac:dyDescent="0.25">
      <c r="A102" s="18"/>
      <c r="B102" s="18"/>
      <c r="C102" s="15"/>
      <c r="D102" s="15"/>
      <c r="E102" s="15"/>
      <c r="F102" s="15"/>
    </row>
  </sheetData>
  <pageMargins left="0.55000000000000004" right="0.35433070866141736" top="1.5354330708661419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F106"/>
  <sheetViews>
    <sheetView showGridLines="0" zoomScaleNormal="100" zoomScaleSheetLayoutView="100" zoomScalePageLayoutView="110" workbookViewId="0">
      <pane ySplit="8" topLeftCell="A9" activePane="bottomLeft" state="frozen"/>
      <selection activeCell="C8" sqref="C8"/>
      <selection pane="bottomLeft" activeCell="A37" sqref="A37"/>
    </sheetView>
  </sheetViews>
  <sheetFormatPr baseColWidth="10" defaultRowHeight="15" x14ac:dyDescent="0.25"/>
  <cols>
    <col min="1" max="1" width="43.7109375" style="6" customWidth="1"/>
    <col min="2" max="2" width="5.85546875" style="6" customWidth="1"/>
    <col min="3" max="3" width="15.140625" style="4" customWidth="1"/>
    <col min="4" max="4" width="12.140625" style="4" customWidth="1"/>
    <col min="5" max="5" width="16.5703125" style="4" customWidth="1"/>
    <col min="6" max="6" width="3.5703125" style="4" customWidth="1"/>
  </cols>
  <sheetData>
    <row r="1" spans="1:6" s="21" customFormat="1" ht="15.75" x14ac:dyDescent="0.25">
      <c r="A1" s="24" t="s">
        <v>89</v>
      </c>
      <c r="B1" s="24"/>
      <c r="C1" s="19"/>
      <c r="D1" s="19"/>
      <c r="E1" s="161" t="s">
        <v>88</v>
      </c>
      <c r="F1" s="20"/>
    </row>
    <row r="2" spans="1:6" s="21" customFormat="1" x14ac:dyDescent="0.25">
      <c r="A2" s="5"/>
      <c r="B2" s="5"/>
      <c r="C2" s="5"/>
      <c r="D2" s="5"/>
      <c r="E2" s="5"/>
      <c r="F2" s="20"/>
    </row>
    <row r="3" spans="1:6" s="10" customFormat="1" ht="15.75" x14ac:dyDescent="0.25">
      <c r="A3" s="21" t="s">
        <v>1</v>
      </c>
      <c r="B3" s="21"/>
      <c r="C3" s="22"/>
      <c r="D3" s="22"/>
      <c r="E3" s="5"/>
      <c r="F3" s="8"/>
    </row>
    <row r="4" spans="1:6" s="10" customFormat="1" ht="15.75" x14ac:dyDescent="0.25">
      <c r="A4" s="25" t="s">
        <v>2</v>
      </c>
      <c r="B4" s="25"/>
      <c r="C4" s="12"/>
      <c r="D4" s="12"/>
      <c r="E4" s="5"/>
      <c r="F4" s="13"/>
    </row>
    <row r="5" spans="1:6" s="10" customFormat="1" ht="15.75" x14ac:dyDescent="0.25">
      <c r="A5" s="25" t="s">
        <v>3</v>
      </c>
      <c r="B5" s="25"/>
      <c r="C5" s="12"/>
      <c r="D5" s="12"/>
      <c r="E5" s="5"/>
      <c r="F5" s="8"/>
    </row>
    <row r="6" spans="1:6" ht="23.25" customHeight="1" x14ac:dyDescent="0.25">
      <c r="A6" s="5"/>
      <c r="B6" s="5"/>
      <c r="C6" s="2"/>
      <c r="D6" s="2"/>
      <c r="E6" s="114" t="str">
        <f ca="1">CELL("nomfichier")</f>
        <v>M:\04_Sauvegardes\Documents_a_saisir\[40-3fd_exemples_facturation_et_decompte-heures.xlsx]Facture forfaitaire</v>
      </c>
    </row>
    <row r="7" spans="1:6" s="46" customFormat="1" ht="18.75" customHeight="1" x14ac:dyDescent="0.25">
      <c r="A7" s="101" t="s">
        <v>61</v>
      </c>
      <c r="B7" s="125"/>
      <c r="C7" s="41"/>
      <c r="D7" s="41"/>
      <c r="E7" s="43"/>
      <c r="F7" s="44"/>
    </row>
    <row r="8" spans="1:6" s="78" customFormat="1" ht="18.75" customHeight="1" x14ac:dyDescent="0.25">
      <c r="A8" s="31" t="s">
        <v>43</v>
      </c>
      <c r="B8" s="149" t="s">
        <v>14</v>
      </c>
      <c r="C8" s="107" t="s">
        <v>62</v>
      </c>
      <c r="D8" s="143" t="s">
        <v>79</v>
      </c>
      <c r="E8" s="103" t="s">
        <v>63</v>
      </c>
      <c r="F8" s="77"/>
    </row>
    <row r="9" spans="1:6" s="77" customFormat="1" ht="18.75" customHeight="1" x14ac:dyDescent="0.25">
      <c r="A9" s="105" t="s">
        <v>80</v>
      </c>
      <c r="B9" s="150"/>
      <c r="C9" s="108"/>
      <c r="D9" s="144"/>
      <c r="E9" s="82"/>
    </row>
    <row r="10" spans="1:6" s="77" customFormat="1" ht="18.75" customHeight="1" x14ac:dyDescent="0.25">
      <c r="A10" s="126" t="s">
        <v>81</v>
      </c>
      <c r="B10" s="151"/>
      <c r="C10" s="127">
        <v>40000</v>
      </c>
      <c r="D10" s="160">
        <v>0.8</v>
      </c>
      <c r="E10" s="130">
        <f>MROUND(C10*D10,0.05)</f>
        <v>32000</v>
      </c>
    </row>
    <row r="11" spans="1:6" s="77" customFormat="1" ht="18.75" customHeight="1" x14ac:dyDescent="0.25">
      <c r="A11" s="126" t="s">
        <v>82</v>
      </c>
      <c r="B11" s="151"/>
      <c r="C11" s="127">
        <v>50000</v>
      </c>
      <c r="D11" s="160">
        <v>0</v>
      </c>
      <c r="E11" s="130">
        <f t="shared" ref="E11:E16" si="0">MROUND(C11*D11,0.05)</f>
        <v>0</v>
      </c>
    </row>
    <row r="12" spans="1:6" s="77" customFormat="1" ht="18.75" customHeight="1" x14ac:dyDescent="0.25">
      <c r="A12" s="126" t="s">
        <v>83</v>
      </c>
      <c r="B12" s="151"/>
      <c r="C12" s="127">
        <v>5000</v>
      </c>
      <c r="D12" s="160">
        <v>0</v>
      </c>
      <c r="E12" s="130">
        <f t="shared" si="0"/>
        <v>0</v>
      </c>
    </row>
    <row r="13" spans="1:6" s="77" customFormat="1" ht="18.75" customHeight="1" x14ac:dyDescent="0.25">
      <c r="A13" s="126" t="s">
        <v>84</v>
      </c>
      <c r="B13" s="151"/>
      <c r="C13" s="127">
        <v>20000</v>
      </c>
      <c r="D13" s="160">
        <v>0</v>
      </c>
      <c r="E13" s="130">
        <f t="shared" si="0"/>
        <v>0</v>
      </c>
    </row>
    <row r="14" spans="1:6" s="77" customFormat="1" ht="18.75" customHeight="1" x14ac:dyDescent="0.25">
      <c r="A14" s="126" t="s">
        <v>85</v>
      </c>
      <c r="B14" s="151"/>
      <c r="C14" s="127">
        <v>50000</v>
      </c>
      <c r="D14" s="160">
        <v>0</v>
      </c>
      <c r="E14" s="130">
        <f t="shared" si="0"/>
        <v>0</v>
      </c>
    </row>
    <row r="15" spans="1:6" s="77" customFormat="1" ht="18.75" customHeight="1" x14ac:dyDescent="0.25">
      <c r="A15" s="126" t="s">
        <v>86</v>
      </c>
      <c r="B15" s="151"/>
      <c r="C15" s="127">
        <v>100000</v>
      </c>
      <c r="D15" s="160">
        <v>0</v>
      </c>
      <c r="E15" s="130">
        <f t="shared" si="0"/>
        <v>0</v>
      </c>
    </row>
    <row r="16" spans="1:6" s="77" customFormat="1" ht="18.75" customHeight="1" x14ac:dyDescent="0.25">
      <c r="A16" s="126" t="s">
        <v>87</v>
      </c>
      <c r="B16" s="151"/>
      <c r="C16" s="127">
        <v>5000</v>
      </c>
      <c r="D16" s="160">
        <v>0</v>
      </c>
      <c r="E16" s="130">
        <f t="shared" si="0"/>
        <v>0</v>
      </c>
    </row>
    <row r="17" spans="1:5" s="77" customFormat="1" ht="18.75" customHeight="1" x14ac:dyDescent="0.25">
      <c r="A17" s="128" t="s">
        <v>110</v>
      </c>
      <c r="B17" s="151"/>
      <c r="C17" s="129">
        <f>SUM(C10:C16)</f>
        <v>270000</v>
      </c>
      <c r="D17" s="145"/>
      <c r="E17" s="130">
        <f>SUM(E10:E16)</f>
        <v>32000</v>
      </c>
    </row>
    <row r="18" spans="1:5" s="77" customFormat="1" ht="18.75" customHeight="1" x14ac:dyDescent="0.25">
      <c r="A18" s="106" t="s">
        <v>45</v>
      </c>
      <c r="B18" s="109">
        <v>0.03</v>
      </c>
      <c r="C18" s="156">
        <f>MROUND(C17*$B18,0.05)</f>
        <v>8100</v>
      </c>
      <c r="D18" s="146"/>
      <c r="E18" s="104">
        <f>ROUND(E17*B18*20,0)/20</f>
        <v>960</v>
      </c>
    </row>
    <row r="19" spans="1:5" s="77" customFormat="1" ht="18.75" customHeight="1" x14ac:dyDescent="0.25">
      <c r="A19" s="106" t="s">
        <v>48</v>
      </c>
      <c r="B19" s="110"/>
      <c r="C19" s="129">
        <f>C18+C17</f>
        <v>278100</v>
      </c>
      <c r="D19" s="147"/>
      <c r="E19" s="104">
        <f>E18+E17</f>
        <v>32960</v>
      </c>
    </row>
    <row r="20" spans="1:5" s="77" customFormat="1" ht="18.75" customHeight="1" x14ac:dyDescent="0.25">
      <c r="A20" s="106" t="s">
        <v>46</v>
      </c>
      <c r="B20" s="109">
        <v>-0.05</v>
      </c>
      <c r="C20" s="156">
        <f>ROUND(C19*$B20*20,0)/20</f>
        <v>-13905</v>
      </c>
      <c r="D20" s="146"/>
      <c r="E20" s="104">
        <f>ROUND(E19*B20*20,0)/20</f>
        <v>-1648</v>
      </c>
    </row>
    <row r="21" spans="1:5" s="77" customFormat="1" ht="18.75" customHeight="1" x14ac:dyDescent="0.25">
      <c r="A21" s="106" t="s">
        <v>49</v>
      </c>
      <c r="B21" s="110"/>
      <c r="C21" s="129">
        <f>C20+C19</f>
        <v>264195</v>
      </c>
      <c r="D21" s="147"/>
      <c r="E21" s="104">
        <f>E20+E19</f>
        <v>31312</v>
      </c>
    </row>
    <row r="22" spans="1:5" s="77" customFormat="1" ht="18.75" customHeight="1" x14ac:dyDescent="0.25">
      <c r="A22" s="106" t="s">
        <v>47</v>
      </c>
      <c r="B22" s="109">
        <v>-0.1</v>
      </c>
      <c r="C22" s="156">
        <f>ROUND(C21*$B22*20,0)/20</f>
        <v>-26419.5</v>
      </c>
      <c r="D22" s="146"/>
      <c r="E22" s="104">
        <f>ROUND(E21*B22*20,0)/20</f>
        <v>-3131.2</v>
      </c>
    </row>
    <row r="23" spans="1:5" s="77" customFormat="1" ht="18.75" customHeight="1" x14ac:dyDescent="0.25">
      <c r="A23" s="106" t="s">
        <v>50</v>
      </c>
      <c r="B23" s="152"/>
      <c r="C23" s="129">
        <f>C22+C21</f>
        <v>237775.5</v>
      </c>
      <c r="D23" s="147"/>
      <c r="E23" s="104">
        <f>E22+E21</f>
        <v>28180.799999999999</v>
      </c>
    </row>
    <row r="24" spans="1:5" s="77" customFormat="1" ht="18.75" customHeight="1" x14ac:dyDescent="0.25">
      <c r="A24" s="106" t="s">
        <v>118</v>
      </c>
      <c r="B24" s="152"/>
      <c r="C24" s="110"/>
      <c r="D24" s="147"/>
      <c r="E24" s="104"/>
    </row>
    <row r="25" spans="1:5" s="77" customFormat="1" ht="18.75" customHeight="1" x14ac:dyDescent="0.25">
      <c r="A25" s="102" t="s">
        <v>53</v>
      </c>
      <c r="B25" s="153"/>
      <c r="C25" s="158"/>
      <c r="D25" s="155"/>
      <c r="E25" s="158">
        <v>-12500</v>
      </c>
    </row>
    <row r="26" spans="1:5" s="77" customFormat="1" ht="18.75" customHeight="1" x14ac:dyDescent="0.25">
      <c r="A26" s="102" t="s">
        <v>56</v>
      </c>
      <c r="B26" s="153"/>
      <c r="C26" s="158"/>
      <c r="D26" s="155"/>
      <c r="E26" s="86">
        <v>0</v>
      </c>
    </row>
    <row r="27" spans="1:5" s="77" customFormat="1" ht="18.75" customHeight="1" x14ac:dyDescent="0.25">
      <c r="A27" s="102" t="s">
        <v>57</v>
      </c>
      <c r="B27" s="153"/>
      <c r="C27" s="158"/>
      <c r="D27" s="155"/>
      <c r="E27" s="86">
        <v>0</v>
      </c>
    </row>
    <row r="28" spans="1:5" s="77" customFormat="1" ht="18.75" customHeight="1" x14ac:dyDescent="0.25">
      <c r="A28" s="102" t="s">
        <v>58</v>
      </c>
      <c r="B28" s="153"/>
      <c r="C28" s="158"/>
      <c r="D28" s="155"/>
      <c r="E28" s="86">
        <v>0</v>
      </c>
    </row>
    <row r="29" spans="1:5" s="77" customFormat="1" ht="18.75" customHeight="1" x14ac:dyDescent="0.25">
      <c r="A29" s="162" t="s">
        <v>90</v>
      </c>
      <c r="B29" s="163"/>
      <c r="C29" s="164">
        <f>SUM(C23:C28)</f>
        <v>237775.5</v>
      </c>
      <c r="D29" s="165"/>
      <c r="E29" s="166">
        <f>E23-SUM(E25:E28)</f>
        <v>40680.800000000003</v>
      </c>
    </row>
    <row r="30" spans="1:5" s="77" customFormat="1" ht="18.75" customHeight="1" x14ac:dyDescent="0.25">
      <c r="A30" s="105" t="s">
        <v>127</v>
      </c>
      <c r="B30" s="167">
        <v>0.75</v>
      </c>
      <c r="C30" s="168">
        <f>B30*C29</f>
        <v>178331.625</v>
      </c>
      <c r="D30" s="144"/>
      <c r="E30" s="169">
        <f>B30*E29</f>
        <v>30510.600000000002</v>
      </c>
    </row>
    <row r="31" spans="1:5" s="77" customFormat="1" ht="18.75" customHeight="1" x14ac:dyDescent="0.25">
      <c r="A31" s="106" t="s">
        <v>0</v>
      </c>
      <c r="B31" s="157">
        <v>7.6999999999999999E-2</v>
      </c>
      <c r="C31" s="156">
        <f>MROUND(C30*$B31,0.05)</f>
        <v>13731.550000000001</v>
      </c>
      <c r="D31" s="146"/>
      <c r="E31" s="104">
        <f>ROUND(E30*B31*20,0)/20</f>
        <v>2349.3000000000002</v>
      </c>
    </row>
    <row r="32" spans="1:5" s="77" customFormat="1" ht="18.75" customHeight="1" x14ac:dyDescent="0.25">
      <c r="A32" s="170" t="s">
        <v>91</v>
      </c>
      <c r="B32" s="171"/>
      <c r="C32" s="172">
        <f>C31+C30</f>
        <v>192063.17499999999</v>
      </c>
      <c r="D32" s="173"/>
      <c r="E32" s="174">
        <f>E31+E30</f>
        <v>32859.9</v>
      </c>
    </row>
    <row r="33" spans="1:5" s="77" customFormat="1" ht="18.75" customHeight="1" x14ac:dyDescent="0.25">
      <c r="A33" s="105" t="s">
        <v>128</v>
      </c>
      <c r="B33" s="167">
        <v>0.25</v>
      </c>
      <c r="C33" s="168">
        <f>B33*C29</f>
        <v>59443.875</v>
      </c>
      <c r="D33" s="144"/>
      <c r="E33" s="169">
        <f>B33*E29</f>
        <v>10170.200000000001</v>
      </c>
    </row>
    <row r="34" spans="1:5" s="77" customFormat="1" ht="18.75" customHeight="1" x14ac:dyDescent="0.25">
      <c r="A34" s="106" t="s">
        <v>0</v>
      </c>
      <c r="B34" s="157">
        <v>7.6999999999999999E-2</v>
      </c>
      <c r="C34" s="156">
        <f>MROUND(C33*$B34,0.05)</f>
        <v>4577.2</v>
      </c>
      <c r="D34" s="146"/>
      <c r="E34" s="104">
        <f>ROUND(E33*B34*20,0)/20</f>
        <v>783.1</v>
      </c>
    </row>
    <row r="35" spans="1:5" s="77" customFormat="1" ht="18.75" customHeight="1" x14ac:dyDescent="0.25">
      <c r="A35" s="170" t="s">
        <v>91</v>
      </c>
      <c r="B35" s="171"/>
      <c r="C35" s="172">
        <f>C34+C33</f>
        <v>64021.074999999997</v>
      </c>
      <c r="D35" s="173"/>
      <c r="E35" s="174">
        <f>E34+E33</f>
        <v>10953.300000000001</v>
      </c>
    </row>
    <row r="36" spans="1:5" s="15" customFormat="1" ht="11.25" x14ac:dyDescent="0.25">
      <c r="A36" s="18"/>
      <c r="B36" s="18"/>
      <c r="C36" s="17"/>
      <c r="D36" s="17"/>
    </row>
    <row r="37" spans="1:5" s="15" customFormat="1" ht="11.25" x14ac:dyDescent="0.25">
      <c r="A37" s="18"/>
      <c r="B37" s="18"/>
      <c r="C37" s="17"/>
      <c r="D37" s="17"/>
    </row>
    <row r="38" spans="1:5" s="15" customFormat="1" ht="11.25" x14ac:dyDescent="0.25">
      <c r="A38" s="18"/>
      <c r="B38" s="18"/>
      <c r="C38" s="17"/>
      <c r="D38" s="17"/>
    </row>
    <row r="39" spans="1:5" s="15" customFormat="1" ht="11.25" x14ac:dyDescent="0.25">
      <c r="A39" s="18"/>
      <c r="B39" s="18"/>
      <c r="C39" s="17"/>
      <c r="D39" s="17"/>
    </row>
    <row r="40" spans="1:5" s="15" customFormat="1" ht="11.25" x14ac:dyDescent="0.25">
      <c r="A40" s="18"/>
      <c r="B40" s="18"/>
      <c r="C40" s="17"/>
      <c r="D40" s="17"/>
    </row>
    <row r="41" spans="1:5" s="15" customFormat="1" ht="11.25" x14ac:dyDescent="0.25">
      <c r="A41" s="18"/>
      <c r="B41" s="18"/>
      <c r="C41" s="17"/>
      <c r="D41" s="17"/>
    </row>
    <row r="42" spans="1:5" s="15" customFormat="1" ht="11.25" x14ac:dyDescent="0.25">
      <c r="A42" s="18"/>
      <c r="B42" s="18"/>
      <c r="C42" s="17"/>
      <c r="D42" s="17"/>
    </row>
    <row r="43" spans="1:5" s="15" customFormat="1" ht="11.25" x14ac:dyDescent="0.25">
      <c r="A43" s="18"/>
      <c r="B43" s="18"/>
      <c r="C43" s="17"/>
      <c r="D43" s="17"/>
    </row>
    <row r="44" spans="1:5" s="15" customFormat="1" ht="11.25" x14ac:dyDescent="0.25">
      <c r="A44" s="18"/>
      <c r="B44" s="18"/>
      <c r="C44" s="17"/>
      <c r="D44" s="17"/>
    </row>
    <row r="45" spans="1:5" s="15" customFormat="1" ht="11.25" x14ac:dyDescent="0.25">
      <c r="A45" s="18"/>
      <c r="B45" s="18"/>
      <c r="C45" s="17"/>
      <c r="D45" s="17"/>
    </row>
    <row r="46" spans="1:5" s="15" customFormat="1" ht="11.25" x14ac:dyDescent="0.25">
      <c r="A46" s="18"/>
      <c r="B46" s="18"/>
      <c r="C46" s="17"/>
      <c r="D46" s="17"/>
    </row>
    <row r="47" spans="1:5" s="15" customFormat="1" ht="11.25" x14ac:dyDescent="0.25">
      <c r="A47" s="18"/>
      <c r="B47" s="18"/>
      <c r="C47" s="17"/>
      <c r="D47" s="17"/>
    </row>
    <row r="48" spans="1:5" s="15" customFormat="1" ht="11.25" x14ac:dyDescent="0.25">
      <c r="A48" s="18"/>
      <c r="B48" s="18"/>
      <c r="C48" s="17"/>
      <c r="D48" s="17"/>
    </row>
    <row r="49" spans="1:4" s="15" customFormat="1" ht="11.25" x14ac:dyDescent="0.25">
      <c r="A49" s="18"/>
      <c r="B49" s="18"/>
      <c r="C49" s="17"/>
      <c r="D49" s="17"/>
    </row>
    <row r="50" spans="1:4" s="15" customFormat="1" ht="11.25" x14ac:dyDescent="0.25">
      <c r="A50" s="18"/>
      <c r="B50" s="18"/>
      <c r="C50" s="17"/>
      <c r="D50" s="17"/>
    </row>
    <row r="51" spans="1:4" s="15" customFormat="1" ht="11.25" x14ac:dyDescent="0.25">
      <c r="A51" s="18"/>
      <c r="B51" s="18"/>
      <c r="C51" s="17"/>
      <c r="D51" s="17"/>
    </row>
    <row r="52" spans="1:4" s="15" customFormat="1" ht="11.25" x14ac:dyDescent="0.25">
      <c r="A52" s="18"/>
      <c r="B52" s="18"/>
      <c r="C52" s="17"/>
      <c r="D52" s="17"/>
    </row>
    <row r="53" spans="1:4" s="15" customFormat="1" ht="11.25" x14ac:dyDescent="0.25">
      <c r="A53" s="18"/>
      <c r="B53" s="18"/>
      <c r="C53" s="17"/>
      <c r="D53" s="17"/>
    </row>
    <row r="54" spans="1:4" s="15" customFormat="1" ht="11.25" x14ac:dyDescent="0.25">
      <c r="A54" s="18"/>
      <c r="B54" s="18"/>
      <c r="C54" s="17"/>
      <c r="D54" s="17"/>
    </row>
    <row r="55" spans="1:4" s="15" customFormat="1" ht="11.25" x14ac:dyDescent="0.25">
      <c r="A55" s="18"/>
      <c r="B55" s="18"/>
      <c r="C55" s="17"/>
      <c r="D55" s="17"/>
    </row>
    <row r="56" spans="1:4" s="15" customFormat="1" ht="11.25" x14ac:dyDescent="0.25">
      <c r="A56" s="18"/>
      <c r="B56" s="18"/>
      <c r="C56" s="17"/>
      <c r="D56" s="17"/>
    </row>
    <row r="57" spans="1:4" s="15" customFormat="1" ht="11.25" x14ac:dyDescent="0.25">
      <c r="A57" s="18"/>
      <c r="B57" s="18"/>
      <c r="C57" s="17"/>
      <c r="D57" s="17"/>
    </row>
    <row r="58" spans="1:4" s="15" customFormat="1" ht="11.25" x14ac:dyDescent="0.25">
      <c r="A58" s="18"/>
      <c r="B58" s="18"/>
      <c r="C58" s="17"/>
      <c r="D58" s="17"/>
    </row>
    <row r="59" spans="1:4" s="15" customFormat="1" ht="11.25" x14ac:dyDescent="0.25">
      <c r="A59" s="18"/>
      <c r="B59" s="18"/>
      <c r="C59" s="17"/>
      <c r="D59" s="17"/>
    </row>
    <row r="60" spans="1:4" s="15" customFormat="1" ht="11.25" x14ac:dyDescent="0.25">
      <c r="A60" s="18"/>
      <c r="B60" s="18"/>
      <c r="C60" s="17"/>
      <c r="D60" s="17"/>
    </row>
    <row r="61" spans="1:4" s="15" customFormat="1" ht="11.25" x14ac:dyDescent="0.25">
      <c r="A61" s="18"/>
      <c r="B61" s="18"/>
      <c r="C61" s="17"/>
      <c r="D61" s="17"/>
    </row>
    <row r="62" spans="1:4" s="15" customFormat="1" ht="11.25" x14ac:dyDescent="0.25">
      <c r="A62" s="18"/>
      <c r="B62" s="18"/>
      <c r="C62" s="17"/>
      <c r="D62" s="17"/>
    </row>
    <row r="63" spans="1:4" s="15" customFormat="1" ht="11.25" x14ac:dyDescent="0.25">
      <c r="A63" s="18"/>
      <c r="B63" s="18"/>
      <c r="C63" s="17"/>
      <c r="D63" s="17"/>
    </row>
    <row r="64" spans="1:4" s="15" customFormat="1" ht="11.25" x14ac:dyDescent="0.25">
      <c r="A64" s="18"/>
      <c r="B64" s="18"/>
      <c r="C64" s="17"/>
      <c r="D64" s="17"/>
    </row>
    <row r="65" spans="1:4" s="15" customFormat="1" ht="11.25" x14ac:dyDescent="0.25">
      <c r="A65" s="18"/>
      <c r="B65" s="18"/>
      <c r="C65" s="17"/>
      <c r="D65" s="17"/>
    </row>
    <row r="66" spans="1:4" s="15" customFormat="1" ht="11.25" x14ac:dyDescent="0.25">
      <c r="A66" s="18"/>
      <c r="B66" s="18"/>
      <c r="C66" s="17"/>
      <c r="D66" s="17"/>
    </row>
    <row r="67" spans="1:4" s="15" customFormat="1" ht="11.25" x14ac:dyDescent="0.25">
      <c r="A67" s="18"/>
      <c r="B67" s="18"/>
      <c r="C67" s="17"/>
      <c r="D67" s="17"/>
    </row>
    <row r="68" spans="1:4" s="15" customFormat="1" ht="11.25" x14ac:dyDescent="0.25">
      <c r="A68" s="18"/>
      <c r="B68" s="18"/>
      <c r="C68" s="17"/>
      <c r="D68" s="17"/>
    </row>
    <row r="69" spans="1:4" s="15" customFormat="1" ht="11.25" x14ac:dyDescent="0.25">
      <c r="A69" s="18"/>
      <c r="B69" s="18"/>
      <c r="C69" s="17"/>
      <c r="D69" s="17"/>
    </row>
    <row r="70" spans="1:4" s="15" customFormat="1" ht="11.25" x14ac:dyDescent="0.25">
      <c r="A70" s="18"/>
      <c r="B70" s="18"/>
      <c r="C70" s="17"/>
      <c r="D70" s="17"/>
    </row>
    <row r="71" spans="1:4" s="15" customFormat="1" ht="11.25" x14ac:dyDescent="0.25">
      <c r="A71" s="18"/>
      <c r="B71" s="18"/>
      <c r="C71" s="17"/>
      <c r="D71" s="17"/>
    </row>
    <row r="72" spans="1:4" s="15" customFormat="1" ht="11.25" x14ac:dyDescent="0.25">
      <c r="A72" s="18"/>
      <c r="B72" s="18"/>
      <c r="C72" s="17"/>
      <c r="D72" s="17"/>
    </row>
    <row r="73" spans="1:4" s="15" customFormat="1" ht="11.25" x14ac:dyDescent="0.25">
      <c r="A73" s="18"/>
      <c r="B73" s="18"/>
      <c r="C73" s="17"/>
      <c r="D73" s="17"/>
    </row>
    <row r="74" spans="1:4" s="15" customFormat="1" ht="11.25" x14ac:dyDescent="0.25">
      <c r="A74" s="18"/>
      <c r="B74" s="18"/>
      <c r="C74" s="17"/>
      <c r="D74" s="17"/>
    </row>
    <row r="75" spans="1:4" s="15" customFormat="1" ht="11.25" x14ac:dyDescent="0.25">
      <c r="A75" s="18"/>
      <c r="B75" s="18"/>
      <c r="C75" s="17"/>
      <c r="D75" s="17"/>
    </row>
    <row r="76" spans="1:4" s="15" customFormat="1" ht="11.25" x14ac:dyDescent="0.25">
      <c r="A76" s="18"/>
      <c r="B76" s="18"/>
      <c r="C76" s="17"/>
      <c r="D76" s="17"/>
    </row>
    <row r="77" spans="1:4" s="15" customFormat="1" ht="11.25" x14ac:dyDescent="0.25">
      <c r="A77" s="18"/>
      <c r="B77" s="18"/>
      <c r="C77" s="17"/>
      <c r="D77" s="17"/>
    </row>
    <row r="78" spans="1:4" s="15" customFormat="1" ht="11.25" x14ac:dyDescent="0.25">
      <c r="A78" s="18"/>
      <c r="B78" s="18"/>
      <c r="C78" s="17"/>
      <c r="D78" s="17"/>
    </row>
    <row r="79" spans="1:4" s="15" customFormat="1" ht="11.25" x14ac:dyDescent="0.25">
      <c r="A79" s="18"/>
      <c r="B79" s="18"/>
      <c r="C79" s="17"/>
      <c r="D79" s="17"/>
    </row>
    <row r="80" spans="1:4" s="15" customFormat="1" ht="11.25" x14ac:dyDescent="0.25">
      <c r="A80" s="18"/>
      <c r="B80" s="18"/>
      <c r="C80" s="17"/>
      <c r="D80" s="17"/>
    </row>
    <row r="81" spans="1:6" s="15" customFormat="1" ht="11.25" x14ac:dyDescent="0.25">
      <c r="A81" s="18"/>
      <c r="B81" s="18"/>
      <c r="C81" s="17"/>
      <c r="D81" s="17"/>
    </row>
    <row r="82" spans="1:6" s="15" customFormat="1" ht="11.25" x14ac:dyDescent="0.25">
      <c r="A82" s="18"/>
      <c r="B82" s="18"/>
      <c r="C82" s="17"/>
      <c r="D82" s="17"/>
    </row>
    <row r="83" spans="1:6" s="15" customFormat="1" ht="11.25" x14ac:dyDescent="0.25">
      <c r="A83" s="18"/>
      <c r="B83" s="18"/>
      <c r="C83" s="17"/>
      <c r="D83" s="17"/>
    </row>
    <row r="84" spans="1:6" s="15" customFormat="1" ht="11.25" x14ac:dyDescent="0.25">
      <c r="A84" s="18"/>
      <c r="B84" s="18"/>
      <c r="C84" s="17"/>
      <c r="D84" s="17"/>
    </row>
    <row r="85" spans="1:6" s="15" customFormat="1" ht="11.25" x14ac:dyDescent="0.25">
      <c r="A85" s="18"/>
      <c r="B85" s="18"/>
      <c r="C85" s="17"/>
      <c r="D85" s="17"/>
    </row>
    <row r="86" spans="1:6" s="15" customFormat="1" ht="11.25" x14ac:dyDescent="0.25">
      <c r="A86" s="18"/>
      <c r="B86" s="18"/>
      <c r="C86" s="17"/>
      <c r="D86" s="17"/>
    </row>
    <row r="87" spans="1:6" s="15" customFormat="1" ht="11.25" x14ac:dyDescent="0.25">
      <c r="A87" s="18"/>
      <c r="B87" s="18"/>
      <c r="C87" s="17"/>
      <c r="D87" s="17"/>
    </row>
    <row r="88" spans="1:6" s="15" customFormat="1" ht="11.25" x14ac:dyDescent="0.25">
      <c r="A88" s="18"/>
      <c r="B88" s="18"/>
      <c r="C88" s="17"/>
      <c r="D88" s="17"/>
    </row>
    <row r="89" spans="1:6" s="15" customFormat="1" ht="11.25" x14ac:dyDescent="0.25">
      <c r="A89" s="18"/>
      <c r="B89" s="18"/>
      <c r="C89" s="17"/>
      <c r="D89" s="17"/>
    </row>
    <row r="90" spans="1:6" s="15" customFormat="1" ht="11.25" x14ac:dyDescent="0.25">
      <c r="A90" s="18"/>
      <c r="B90" s="18"/>
      <c r="C90" s="17"/>
      <c r="D90" s="17"/>
    </row>
    <row r="91" spans="1:6" s="15" customFormat="1" ht="11.25" x14ac:dyDescent="0.25">
      <c r="A91" s="18"/>
      <c r="B91" s="18"/>
      <c r="C91" s="17"/>
      <c r="D91" s="17"/>
    </row>
    <row r="92" spans="1:6" s="16" customFormat="1" ht="11.25" x14ac:dyDescent="0.25">
      <c r="A92" s="18"/>
      <c r="B92" s="18"/>
      <c r="C92" s="15"/>
      <c r="D92" s="15"/>
      <c r="E92" s="15"/>
      <c r="F92" s="15"/>
    </row>
    <row r="93" spans="1:6" s="16" customFormat="1" ht="11.25" x14ac:dyDescent="0.25">
      <c r="A93" s="18"/>
      <c r="B93" s="18"/>
      <c r="C93" s="15"/>
      <c r="D93" s="15"/>
      <c r="E93" s="15"/>
      <c r="F93" s="15"/>
    </row>
    <row r="94" spans="1:6" s="16" customFormat="1" ht="11.25" x14ac:dyDescent="0.25">
      <c r="A94" s="18"/>
      <c r="B94" s="18"/>
      <c r="C94" s="15"/>
      <c r="D94" s="15"/>
      <c r="E94" s="15"/>
      <c r="F94" s="15"/>
    </row>
    <row r="95" spans="1:6" s="16" customFormat="1" ht="11.25" x14ac:dyDescent="0.25">
      <c r="A95" s="18"/>
      <c r="B95" s="18"/>
      <c r="C95" s="15"/>
      <c r="D95" s="15"/>
      <c r="E95" s="15"/>
      <c r="F95" s="15"/>
    </row>
    <row r="96" spans="1:6" s="16" customFormat="1" ht="11.25" x14ac:dyDescent="0.25">
      <c r="A96" s="18"/>
      <c r="B96" s="18"/>
      <c r="C96" s="15"/>
      <c r="D96" s="15"/>
      <c r="E96" s="15"/>
      <c r="F96" s="15"/>
    </row>
    <row r="97" spans="1:6" s="16" customFormat="1" ht="11.25" x14ac:dyDescent="0.25">
      <c r="A97" s="18"/>
      <c r="B97" s="18"/>
      <c r="C97" s="15"/>
      <c r="D97" s="15"/>
      <c r="E97" s="15"/>
      <c r="F97" s="15"/>
    </row>
    <row r="98" spans="1:6" s="16" customFormat="1" ht="11.25" x14ac:dyDescent="0.25">
      <c r="A98" s="18"/>
      <c r="B98" s="18"/>
      <c r="C98" s="15"/>
      <c r="D98" s="15"/>
      <c r="E98" s="15"/>
      <c r="F98" s="15"/>
    </row>
    <row r="99" spans="1:6" s="16" customFormat="1" ht="11.25" x14ac:dyDescent="0.25">
      <c r="A99" s="18"/>
      <c r="B99" s="18"/>
      <c r="C99" s="15"/>
      <c r="D99" s="15"/>
      <c r="E99" s="15"/>
      <c r="F99" s="15"/>
    </row>
    <row r="100" spans="1:6" s="16" customFormat="1" ht="11.25" x14ac:dyDescent="0.25">
      <c r="A100" s="18"/>
      <c r="B100" s="18"/>
      <c r="C100" s="15"/>
      <c r="D100" s="15"/>
      <c r="E100" s="15"/>
      <c r="F100" s="15"/>
    </row>
    <row r="101" spans="1:6" s="16" customFormat="1" ht="11.25" x14ac:dyDescent="0.25">
      <c r="A101" s="18"/>
      <c r="B101" s="18"/>
      <c r="C101" s="15"/>
      <c r="D101" s="15"/>
      <c r="E101" s="15"/>
      <c r="F101" s="15"/>
    </row>
    <row r="102" spans="1:6" s="16" customFormat="1" ht="11.25" x14ac:dyDescent="0.25">
      <c r="A102" s="18"/>
      <c r="B102" s="18"/>
      <c r="C102" s="15"/>
      <c r="D102" s="15"/>
      <c r="E102" s="15"/>
      <c r="F102" s="15"/>
    </row>
    <row r="103" spans="1:6" s="16" customFormat="1" ht="11.25" x14ac:dyDescent="0.25">
      <c r="A103" s="18"/>
      <c r="B103" s="18"/>
      <c r="C103" s="15"/>
      <c r="D103" s="15"/>
      <c r="E103" s="15"/>
      <c r="F103" s="15"/>
    </row>
    <row r="104" spans="1:6" s="16" customFormat="1" ht="11.25" x14ac:dyDescent="0.25">
      <c r="A104" s="18"/>
      <c r="B104" s="18"/>
      <c r="C104" s="15"/>
      <c r="D104" s="15"/>
      <c r="E104" s="15"/>
      <c r="F104" s="15"/>
    </row>
    <row r="105" spans="1:6" s="16" customFormat="1" ht="11.25" x14ac:dyDescent="0.25">
      <c r="A105" s="18"/>
      <c r="B105" s="18"/>
      <c r="C105" s="15"/>
      <c r="D105" s="15"/>
      <c r="E105" s="15"/>
      <c r="F105" s="15"/>
    </row>
    <row r="106" spans="1:6" s="16" customFormat="1" ht="11.25" x14ac:dyDescent="0.25">
      <c r="A106" s="18"/>
      <c r="B106" s="18"/>
      <c r="C106" s="15"/>
      <c r="D106" s="15"/>
      <c r="E106" s="15"/>
      <c r="F106" s="15"/>
    </row>
  </sheetData>
  <pageMargins left="0.55000000000000004" right="0.35433070866141736" top="1.5354330708661419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F102"/>
  <sheetViews>
    <sheetView showGridLines="0" zoomScaleNormal="100" zoomScaleSheetLayoutView="100" zoomScalePageLayoutView="110" workbookViewId="0">
      <pane ySplit="8" topLeftCell="A18" activePane="bottomLeft" state="frozen"/>
      <selection activeCell="C8" sqref="C8"/>
      <selection pane="bottomLeft" activeCell="I21" sqref="I21"/>
    </sheetView>
  </sheetViews>
  <sheetFormatPr baseColWidth="10" defaultRowHeight="15" x14ac:dyDescent="0.25"/>
  <cols>
    <col min="1" max="1" width="43.7109375" style="6" customWidth="1"/>
    <col min="2" max="2" width="5.85546875" style="6" customWidth="1"/>
    <col min="3" max="3" width="15.140625" style="4" customWidth="1"/>
    <col min="4" max="4" width="12.140625" style="4" customWidth="1"/>
    <col min="5" max="5" width="16.5703125" style="4" customWidth="1"/>
    <col min="6" max="6" width="3.5703125" style="4" customWidth="1"/>
  </cols>
  <sheetData>
    <row r="1" spans="1:6" s="21" customFormat="1" ht="15.75" x14ac:dyDescent="0.25">
      <c r="A1" s="24" t="s">
        <v>92</v>
      </c>
      <c r="B1" s="24"/>
      <c r="C1" s="19"/>
      <c r="D1" s="19"/>
      <c r="E1" s="161" t="s">
        <v>93</v>
      </c>
      <c r="F1" s="20"/>
    </row>
    <row r="2" spans="1:6" s="21" customFormat="1" x14ac:dyDescent="0.25">
      <c r="A2" s="5"/>
      <c r="B2" s="5"/>
      <c r="C2" s="5"/>
      <c r="D2" s="5"/>
      <c r="E2" s="5"/>
      <c r="F2" s="20"/>
    </row>
    <row r="3" spans="1:6" s="10" customFormat="1" ht="15.75" x14ac:dyDescent="0.25">
      <c r="A3" s="21" t="s">
        <v>94</v>
      </c>
      <c r="B3" s="21"/>
      <c r="C3" s="22"/>
      <c r="D3" s="22"/>
      <c r="E3" s="5"/>
      <c r="F3" s="8"/>
    </row>
    <row r="4" spans="1:6" s="10" customFormat="1" ht="15.75" x14ac:dyDescent="0.25">
      <c r="A4" s="25" t="s">
        <v>95</v>
      </c>
      <c r="B4" s="25"/>
      <c r="C4" s="12"/>
      <c r="D4" s="12"/>
      <c r="E4" s="5"/>
      <c r="F4" s="13"/>
    </row>
    <row r="5" spans="1:6" s="10" customFormat="1" ht="15.75" x14ac:dyDescent="0.25">
      <c r="A5" s="25" t="s">
        <v>96</v>
      </c>
      <c r="B5" s="25"/>
      <c r="C5" s="12"/>
      <c r="D5" s="12"/>
      <c r="E5" s="5"/>
      <c r="F5" s="8"/>
    </row>
    <row r="6" spans="1:6" ht="23.25" customHeight="1" x14ac:dyDescent="0.25">
      <c r="A6" s="5"/>
      <c r="B6" s="5"/>
      <c r="C6" s="2"/>
      <c r="D6" s="2"/>
      <c r="E6" s="114" t="str">
        <f ca="1">CELL("nomfichier")</f>
        <v>M:\04_Sauvegardes\Documents_a_saisir\[40-3fd_exemples_facturation_et_decompte-heures.xlsx]Facture forfaitaire</v>
      </c>
    </row>
    <row r="7" spans="1:6" s="46" customFormat="1" ht="18.75" customHeight="1" x14ac:dyDescent="0.25">
      <c r="A7" s="101" t="s">
        <v>97</v>
      </c>
      <c r="B7" s="125"/>
      <c r="C7" s="41"/>
      <c r="D7" s="41"/>
      <c r="E7" s="43"/>
      <c r="F7" s="44"/>
    </row>
    <row r="8" spans="1:6" s="78" customFormat="1" ht="18.75" customHeight="1" x14ac:dyDescent="0.25">
      <c r="A8" s="31" t="s">
        <v>98</v>
      </c>
      <c r="B8" s="149" t="s">
        <v>14</v>
      </c>
      <c r="C8" s="107" t="s">
        <v>99</v>
      </c>
      <c r="D8" s="143" t="s">
        <v>100</v>
      </c>
      <c r="E8" s="103" t="s">
        <v>101</v>
      </c>
      <c r="F8" s="77"/>
    </row>
    <row r="9" spans="1:6" s="77" customFormat="1" ht="18.75" customHeight="1" x14ac:dyDescent="0.25">
      <c r="A9" s="105" t="s">
        <v>102</v>
      </c>
      <c r="B9" s="150"/>
      <c r="C9" s="108"/>
      <c r="D9" s="144"/>
      <c r="E9" s="82"/>
    </row>
    <row r="10" spans="1:6" s="77" customFormat="1" ht="18.75" customHeight="1" x14ac:dyDescent="0.25">
      <c r="A10" s="126" t="s">
        <v>103</v>
      </c>
      <c r="B10" s="151"/>
      <c r="C10" s="127">
        <v>40000</v>
      </c>
      <c r="D10" s="160">
        <v>0.8</v>
      </c>
      <c r="E10" s="130">
        <f>MROUND(C10*D10,0.05)</f>
        <v>32000</v>
      </c>
    </row>
    <row r="11" spans="1:6" s="77" customFormat="1" ht="18.75" customHeight="1" x14ac:dyDescent="0.25">
      <c r="A11" s="126" t="s">
        <v>104</v>
      </c>
      <c r="B11" s="151"/>
      <c r="C11" s="127">
        <v>50000</v>
      </c>
      <c r="D11" s="160">
        <v>0</v>
      </c>
      <c r="E11" s="130">
        <f t="shared" ref="E11:E16" si="0">MROUND(C11*D11,0.05)</f>
        <v>0</v>
      </c>
    </row>
    <row r="12" spans="1:6" s="77" customFormat="1" ht="18.75" customHeight="1" x14ac:dyDescent="0.25">
      <c r="A12" s="126" t="s">
        <v>105</v>
      </c>
      <c r="B12" s="151"/>
      <c r="C12" s="127">
        <v>5000</v>
      </c>
      <c r="D12" s="160">
        <v>0</v>
      </c>
      <c r="E12" s="130">
        <f t="shared" si="0"/>
        <v>0</v>
      </c>
    </row>
    <row r="13" spans="1:6" s="77" customFormat="1" ht="18.75" customHeight="1" x14ac:dyDescent="0.25">
      <c r="A13" s="126" t="s">
        <v>106</v>
      </c>
      <c r="B13" s="151"/>
      <c r="C13" s="127">
        <v>20000</v>
      </c>
      <c r="D13" s="160">
        <v>0</v>
      </c>
      <c r="E13" s="130">
        <f t="shared" si="0"/>
        <v>0</v>
      </c>
    </row>
    <row r="14" spans="1:6" s="77" customFormat="1" ht="18.75" customHeight="1" x14ac:dyDescent="0.25">
      <c r="A14" s="126" t="s">
        <v>107</v>
      </c>
      <c r="B14" s="151"/>
      <c r="C14" s="127">
        <v>50000</v>
      </c>
      <c r="D14" s="160">
        <v>0</v>
      </c>
      <c r="E14" s="130">
        <f t="shared" si="0"/>
        <v>0</v>
      </c>
    </row>
    <row r="15" spans="1:6" s="77" customFormat="1" ht="18.75" customHeight="1" x14ac:dyDescent="0.25">
      <c r="A15" s="126" t="s">
        <v>108</v>
      </c>
      <c r="B15" s="151"/>
      <c r="C15" s="127">
        <v>100000</v>
      </c>
      <c r="D15" s="160">
        <v>0</v>
      </c>
      <c r="E15" s="130">
        <f t="shared" si="0"/>
        <v>0</v>
      </c>
    </row>
    <row r="16" spans="1:6" s="77" customFormat="1" ht="18.75" customHeight="1" x14ac:dyDescent="0.25">
      <c r="A16" s="126" t="s">
        <v>109</v>
      </c>
      <c r="B16" s="151"/>
      <c r="C16" s="127">
        <v>5000</v>
      </c>
      <c r="D16" s="160">
        <v>0</v>
      </c>
      <c r="E16" s="130">
        <f t="shared" si="0"/>
        <v>0</v>
      </c>
    </row>
    <row r="17" spans="1:5" s="77" customFormat="1" ht="18.75" customHeight="1" x14ac:dyDescent="0.25">
      <c r="A17" s="128" t="s">
        <v>111</v>
      </c>
      <c r="B17" s="151"/>
      <c r="C17" s="129">
        <f>SUM(C10:C16)</f>
        <v>270000</v>
      </c>
      <c r="D17" s="145"/>
      <c r="E17" s="130">
        <f>SUM(E10:E16)</f>
        <v>32000</v>
      </c>
    </row>
    <row r="18" spans="1:5" s="77" customFormat="1" ht="18.75" customHeight="1" x14ac:dyDescent="0.25">
      <c r="A18" s="106" t="s">
        <v>112</v>
      </c>
      <c r="B18" s="109">
        <v>0.03</v>
      </c>
      <c r="C18" s="156">
        <f>MROUND(C17*$B18,0.05)</f>
        <v>8100</v>
      </c>
      <c r="D18" s="146"/>
      <c r="E18" s="104">
        <f>ROUND(E17*B18*20,0)/20</f>
        <v>960</v>
      </c>
    </row>
    <row r="19" spans="1:5" s="77" customFormat="1" ht="18.75" customHeight="1" x14ac:dyDescent="0.25">
      <c r="A19" s="106" t="s">
        <v>113</v>
      </c>
      <c r="B19" s="110"/>
      <c r="C19" s="129">
        <f>C18+C17</f>
        <v>278100</v>
      </c>
      <c r="D19" s="147"/>
      <c r="E19" s="104">
        <f>E18+E17</f>
        <v>32960</v>
      </c>
    </row>
    <row r="20" spans="1:5" s="77" customFormat="1" ht="18.75" customHeight="1" x14ac:dyDescent="0.25">
      <c r="A20" s="106" t="s">
        <v>114</v>
      </c>
      <c r="B20" s="109">
        <v>-0.05</v>
      </c>
      <c r="C20" s="156">
        <f>ROUND(C19*$B20*20,0)/20</f>
        <v>-13905</v>
      </c>
      <c r="D20" s="146"/>
      <c r="E20" s="104">
        <f>ROUND(E19*B20*20,0)/20</f>
        <v>-1648</v>
      </c>
    </row>
    <row r="21" spans="1:5" s="77" customFormat="1" ht="18.75" customHeight="1" x14ac:dyDescent="0.25">
      <c r="A21" s="106" t="s">
        <v>115</v>
      </c>
      <c r="B21" s="110"/>
      <c r="C21" s="129">
        <f>C20+C19</f>
        <v>264195</v>
      </c>
      <c r="D21" s="147"/>
      <c r="E21" s="104">
        <f>E20+E19</f>
        <v>31312</v>
      </c>
    </row>
    <row r="22" spans="1:5" s="77" customFormat="1" ht="18.75" customHeight="1" x14ac:dyDescent="0.25">
      <c r="A22" s="106" t="s">
        <v>116</v>
      </c>
      <c r="B22" s="109">
        <v>-0.1</v>
      </c>
      <c r="C22" s="156">
        <f>ROUND(C21*$B22*20,0)/20</f>
        <v>-26419.5</v>
      </c>
      <c r="D22" s="146"/>
      <c r="E22" s="104">
        <f>ROUND(E21*B22*20,0)/20</f>
        <v>-3131.2</v>
      </c>
    </row>
    <row r="23" spans="1:5" s="77" customFormat="1" ht="18.75" customHeight="1" x14ac:dyDescent="0.25">
      <c r="A23" s="106" t="s">
        <v>117</v>
      </c>
      <c r="B23" s="152"/>
      <c r="C23" s="129">
        <f>C22+C21</f>
        <v>237775.5</v>
      </c>
      <c r="D23" s="147"/>
      <c r="E23" s="104">
        <f>E22+E21</f>
        <v>28180.799999999999</v>
      </c>
    </row>
    <row r="24" spans="1:5" s="77" customFormat="1" ht="18.75" customHeight="1" x14ac:dyDescent="0.25">
      <c r="A24" s="106" t="s">
        <v>119</v>
      </c>
      <c r="B24" s="152"/>
      <c r="C24" s="110"/>
      <c r="D24" s="147"/>
      <c r="E24" s="104"/>
    </row>
    <row r="25" spans="1:5" s="77" customFormat="1" ht="18.75" customHeight="1" x14ac:dyDescent="0.25">
      <c r="A25" s="102" t="s">
        <v>120</v>
      </c>
      <c r="B25" s="153"/>
      <c r="C25" s="158"/>
      <c r="D25" s="155"/>
      <c r="E25" s="158">
        <v>-12500</v>
      </c>
    </row>
    <row r="26" spans="1:5" s="77" customFormat="1" ht="18.75" customHeight="1" x14ac:dyDescent="0.25">
      <c r="A26" s="102" t="s">
        <v>121</v>
      </c>
      <c r="B26" s="153"/>
      <c r="C26" s="158"/>
      <c r="D26" s="155"/>
      <c r="E26" s="86">
        <v>0</v>
      </c>
    </row>
    <row r="27" spans="1:5" s="77" customFormat="1" ht="18.75" customHeight="1" x14ac:dyDescent="0.25">
      <c r="A27" s="102" t="s">
        <v>122</v>
      </c>
      <c r="B27" s="153"/>
      <c r="C27" s="158"/>
      <c r="D27" s="155"/>
      <c r="E27" s="86">
        <v>0</v>
      </c>
    </row>
    <row r="28" spans="1:5" s="77" customFormat="1" ht="18.75" customHeight="1" x14ac:dyDescent="0.25">
      <c r="A28" s="102" t="s">
        <v>123</v>
      </c>
      <c r="B28" s="153"/>
      <c r="C28" s="158"/>
      <c r="D28" s="155"/>
      <c r="E28" s="86">
        <v>0</v>
      </c>
    </row>
    <row r="29" spans="1:5" s="77" customFormat="1" ht="18.75" customHeight="1" x14ac:dyDescent="0.25">
      <c r="A29" s="106" t="s">
        <v>125</v>
      </c>
      <c r="B29" s="152"/>
      <c r="C29" s="159">
        <f>SUM(C23:C28)</f>
        <v>237775.5</v>
      </c>
      <c r="D29" s="147"/>
      <c r="E29" s="104">
        <f>E23-SUM(E25:E28)</f>
        <v>40680.800000000003</v>
      </c>
    </row>
    <row r="30" spans="1:5" s="77" customFormat="1" ht="18.75" customHeight="1" x14ac:dyDescent="0.25">
      <c r="A30" s="106" t="s">
        <v>124</v>
      </c>
      <c r="B30" s="157">
        <v>7.6999999999999999E-2</v>
      </c>
      <c r="C30" s="156">
        <f>MROUND(C29*$B30,0.05)</f>
        <v>18308.7</v>
      </c>
      <c r="D30" s="146"/>
      <c r="E30" s="104">
        <f>ROUND(E29*B30*20,0)/20</f>
        <v>3132.4</v>
      </c>
    </row>
    <row r="31" spans="1:5" s="77" customFormat="1" ht="18.75" customHeight="1" x14ac:dyDescent="0.25">
      <c r="A31" s="111" t="s">
        <v>126</v>
      </c>
      <c r="B31" s="154"/>
      <c r="C31" s="129">
        <f>C30+C29</f>
        <v>256084.2</v>
      </c>
      <c r="D31" s="148"/>
      <c r="E31" s="113">
        <f>E30+E29</f>
        <v>43813.200000000004</v>
      </c>
    </row>
    <row r="32" spans="1:5" s="15" customFormat="1" ht="11.25" x14ac:dyDescent="0.25">
      <c r="A32" s="18"/>
      <c r="B32" s="18"/>
      <c r="C32" s="17"/>
      <c r="D32" s="17"/>
    </row>
    <row r="33" spans="1:4" s="15" customFormat="1" ht="11.25" x14ac:dyDescent="0.25">
      <c r="A33" s="18"/>
      <c r="B33" s="18"/>
      <c r="C33" s="17"/>
      <c r="D33" s="17"/>
    </row>
    <row r="34" spans="1:4" s="15" customFormat="1" ht="11.25" x14ac:dyDescent="0.25">
      <c r="A34" s="18"/>
      <c r="B34" s="18"/>
      <c r="C34" s="17"/>
      <c r="D34" s="17"/>
    </row>
    <row r="35" spans="1:4" s="15" customFormat="1" ht="11.25" x14ac:dyDescent="0.25">
      <c r="A35" s="18"/>
      <c r="B35" s="18"/>
      <c r="C35" s="17"/>
      <c r="D35" s="17"/>
    </row>
    <row r="36" spans="1:4" s="15" customFormat="1" ht="11.25" x14ac:dyDescent="0.25">
      <c r="A36" s="18"/>
      <c r="B36" s="18"/>
      <c r="C36" s="17"/>
      <c r="D36" s="17"/>
    </row>
    <row r="37" spans="1:4" s="15" customFormat="1" ht="11.25" x14ac:dyDescent="0.25">
      <c r="A37" s="18"/>
      <c r="B37" s="18"/>
      <c r="C37" s="17"/>
      <c r="D37" s="17"/>
    </row>
    <row r="38" spans="1:4" s="15" customFormat="1" ht="11.25" x14ac:dyDescent="0.25">
      <c r="A38" s="18"/>
      <c r="B38" s="18"/>
      <c r="C38" s="17"/>
      <c r="D38" s="17"/>
    </row>
    <row r="39" spans="1:4" s="15" customFormat="1" ht="11.25" x14ac:dyDescent="0.25">
      <c r="A39" s="18"/>
      <c r="B39" s="18"/>
      <c r="C39" s="17"/>
      <c r="D39" s="17"/>
    </row>
    <row r="40" spans="1:4" s="15" customFormat="1" ht="11.25" x14ac:dyDescent="0.25">
      <c r="A40" s="18"/>
      <c r="B40" s="18"/>
      <c r="C40" s="17"/>
      <c r="D40" s="17"/>
    </row>
    <row r="41" spans="1:4" s="15" customFormat="1" ht="11.25" x14ac:dyDescent="0.25">
      <c r="A41" s="18"/>
      <c r="B41" s="18"/>
      <c r="C41" s="17"/>
      <c r="D41" s="17"/>
    </row>
    <row r="42" spans="1:4" s="15" customFormat="1" ht="11.25" x14ac:dyDescent="0.25">
      <c r="A42" s="18"/>
      <c r="B42" s="18"/>
      <c r="C42" s="17"/>
      <c r="D42" s="17"/>
    </row>
    <row r="43" spans="1:4" s="15" customFormat="1" ht="11.25" x14ac:dyDescent="0.25">
      <c r="A43" s="18"/>
      <c r="B43" s="18"/>
      <c r="C43" s="17"/>
      <c r="D43" s="17"/>
    </row>
    <row r="44" spans="1:4" s="15" customFormat="1" ht="11.25" x14ac:dyDescent="0.25">
      <c r="A44" s="18"/>
      <c r="B44" s="18"/>
      <c r="C44" s="17"/>
      <c r="D44" s="17"/>
    </row>
    <row r="45" spans="1:4" s="15" customFormat="1" ht="11.25" x14ac:dyDescent="0.25">
      <c r="A45" s="18"/>
      <c r="B45" s="18"/>
      <c r="C45" s="17"/>
      <c r="D45" s="17"/>
    </row>
    <row r="46" spans="1:4" s="15" customFormat="1" ht="11.25" x14ac:dyDescent="0.25">
      <c r="A46" s="18"/>
      <c r="B46" s="18"/>
      <c r="C46" s="17"/>
      <c r="D46" s="17"/>
    </row>
    <row r="47" spans="1:4" s="15" customFormat="1" ht="11.25" x14ac:dyDescent="0.25">
      <c r="A47" s="18"/>
      <c r="B47" s="18"/>
      <c r="C47" s="17"/>
      <c r="D47" s="17"/>
    </row>
    <row r="48" spans="1:4" s="15" customFormat="1" ht="11.25" x14ac:dyDescent="0.25">
      <c r="A48" s="18"/>
      <c r="B48" s="18"/>
      <c r="C48" s="17"/>
      <c r="D48" s="17"/>
    </row>
    <row r="49" spans="1:4" s="15" customFormat="1" ht="11.25" x14ac:dyDescent="0.25">
      <c r="A49" s="18"/>
      <c r="B49" s="18"/>
      <c r="C49" s="17"/>
      <c r="D49" s="17"/>
    </row>
    <row r="50" spans="1:4" s="15" customFormat="1" ht="11.25" x14ac:dyDescent="0.25">
      <c r="A50" s="18"/>
      <c r="B50" s="18"/>
      <c r="C50" s="17"/>
      <c r="D50" s="17"/>
    </row>
    <row r="51" spans="1:4" s="15" customFormat="1" ht="11.25" x14ac:dyDescent="0.25">
      <c r="A51" s="18"/>
      <c r="B51" s="18"/>
      <c r="C51" s="17"/>
      <c r="D51" s="17"/>
    </row>
    <row r="52" spans="1:4" s="15" customFormat="1" ht="11.25" x14ac:dyDescent="0.25">
      <c r="A52" s="18"/>
      <c r="B52" s="18"/>
      <c r="C52" s="17"/>
      <c r="D52" s="17"/>
    </row>
    <row r="53" spans="1:4" s="15" customFormat="1" ht="11.25" x14ac:dyDescent="0.25">
      <c r="A53" s="18"/>
      <c r="B53" s="18"/>
      <c r="C53" s="17"/>
      <c r="D53" s="17"/>
    </row>
    <row r="54" spans="1:4" s="15" customFormat="1" ht="11.25" x14ac:dyDescent="0.25">
      <c r="A54" s="18"/>
      <c r="B54" s="18"/>
      <c r="C54" s="17"/>
      <c r="D54" s="17"/>
    </row>
    <row r="55" spans="1:4" s="15" customFormat="1" ht="11.25" x14ac:dyDescent="0.25">
      <c r="A55" s="18"/>
      <c r="B55" s="18"/>
      <c r="C55" s="17"/>
      <c r="D55" s="17"/>
    </row>
    <row r="56" spans="1:4" s="15" customFormat="1" ht="11.25" x14ac:dyDescent="0.25">
      <c r="A56" s="18"/>
      <c r="B56" s="18"/>
      <c r="C56" s="17"/>
      <c r="D56" s="17"/>
    </row>
    <row r="57" spans="1:4" s="15" customFormat="1" ht="11.25" x14ac:dyDescent="0.25">
      <c r="A57" s="18"/>
      <c r="B57" s="18"/>
      <c r="C57" s="17"/>
      <c r="D57" s="17"/>
    </row>
    <row r="58" spans="1:4" s="15" customFormat="1" ht="11.25" x14ac:dyDescent="0.25">
      <c r="A58" s="18"/>
      <c r="B58" s="18"/>
      <c r="C58" s="17"/>
      <c r="D58" s="17"/>
    </row>
    <row r="59" spans="1:4" s="15" customFormat="1" ht="11.25" x14ac:dyDescent="0.25">
      <c r="A59" s="18"/>
      <c r="B59" s="18"/>
      <c r="C59" s="17"/>
      <c r="D59" s="17"/>
    </row>
    <row r="60" spans="1:4" s="15" customFormat="1" ht="11.25" x14ac:dyDescent="0.25">
      <c r="A60" s="18"/>
      <c r="B60" s="18"/>
      <c r="C60" s="17"/>
      <c r="D60" s="17"/>
    </row>
    <row r="61" spans="1:4" s="15" customFormat="1" ht="11.25" x14ac:dyDescent="0.25">
      <c r="A61" s="18"/>
      <c r="B61" s="18"/>
      <c r="C61" s="17"/>
      <c r="D61" s="17"/>
    </row>
    <row r="62" spans="1:4" s="15" customFormat="1" ht="11.25" x14ac:dyDescent="0.25">
      <c r="A62" s="18"/>
      <c r="B62" s="18"/>
      <c r="C62" s="17"/>
      <c r="D62" s="17"/>
    </row>
    <row r="63" spans="1:4" s="15" customFormat="1" ht="11.25" x14ac:dyDescent="0.25">
      <c r="A63" s="18"/>
      <c r="B63" s="18"/>
      <c r="C63" s="17"/>
      <c r="D63" s="17"/>
    </row>
    <row r="64" spans="1:4" s="15" customFormat="1" ht="11.25" x14ac:dyDescent="0.25">
      <c r="A64" s="18"/>
      <c r="B64" s="18"/>
      <c r="C64" s="17"/>
      <c r="D64" s="17"/>
    </row>
    <row r="65" spans="1:4" s="15" customFormat="1" ht="11.25" x14ac:dyDescent="0.25">
      <c r="A65" s="18"/>
      <c r="B65" s="18"/>
      <c r="C65" s="17"/>
      <c r="D65" s="17"/>
    </row>
    <row r="66" spans="1:4" s="15" customFormat="1" ht="11.25" x14ac:dyDescent="0.25">
      <c r="A66" s="18"/>
      <c r="B66" s="18"/>
      <c r="C66" s="17"/>
      <c r="D66" s="17"/>
    </row>
    <row r="67" spans="1:4" s="15" customFormat="1" ht="11.25" x14ac:dyDescent="0.25">
      <c r="A67" s="18"/>
      <c r="B67" s="18"/>
      <c r="C67" s="17"/>
      <c r="D67" s="17"/>
    </row>
    <row r="68" spans="1:4" s="15" customFormat="1" ht="11.25" x14ac:dyDescent="0.25">
      <c r="A68" s="18"/>
      <c r="B68" s="18"/>
      <c r="C68" s="17"/>
      <c r="D68" s="17"/>
    </row>
    <row r="69" spans="1:4" s="15" customFormat="1" ht="11.25" x14ac:dyDescent="0.25">
      <c r="A69" s="18"/>
      <c r="B69" s="18"/>
      <c r="C69" s="17"/>
      <c r="D69" s="17"/>
    </row>
    <row r="70" spans="1:4" s="15" customFormat="1" ht="11.25" x14ac:dyDescent="0.25">
      <c r="A70" s="18"/>
      <c r="B70" s="18"/>
      <c r="C70" s="17"/>
      <c r="D70" s="17"/>
    </row>
    <row r="71" spans="1:4" s="15" customFormat="1" ht="11.25" x14ac:dyDescent="0.25">
      <c r="A71" s="18"/>
      <c r="B71" s="18"/>
      <c r="C71" s="17"/>
      <c r="D71" s="17"/>
    </row>
    <row r="72" spans="1:4" s="15" customFormat="1" ht="11.25" x14ac:dyDescent="0.25">
      <c r="A72" s="18"/>
      <c r="B72" s="18"/>
      <c r="C72" s="17"/>
      <c r="D72" s="17"/>
    </row>
    <row r="73" spans="1:4" s="15" customFormat="1" ht="11.25" x14ac:dyDescent="0.25">
      <c r="A73" s="18"/>
      <c r="B73" s="18"/>
      <c r="C73" s="17"/>
      <c r="D73" s="17"/>
    </row>
    <row r="74" spans="1:4" s="15" customFormat="1" ht="11.25" x14ac:dyDescent="0.25">
      <c r="A74" s="18"/>
      <c r="B74" s="18"/>
      <c r="C74" s="17"/>
      <c r="D74" s="17"/>
    </row>
    <row r="75" spans="1:4" s="15" customFormat="1" ht="11.25" x14ac:dyDescent="0.25">
      <c r="A75" s="18"/>
      <c r="B75" s="18"/>
      <c r="C75" s="17"/>
      <c r="D75" s="17"/>
    </row>
    <row r="76" spans="1:4" s="15" customFormat="1" ht="11.25" x14ac:dyDescent="0.25">
      <c r="A76" s="18"/>
      <c r="B76" s="18"/>
      <c r="C76" s="17"/>
      <c r="D76" s="17"/>
    </row>
    <row r="77" spans="1:4" s="15" customFormat="1" ht="11.25" x14ac:dyDescent="0.25">
      <c r="A77" s="18"/>
      <c r="B77" s="18"/>
      <c r="C77" s="17"/>
      <c r="D77" s="17"/>
    </row>
    <row r="78" spans="1:4" s="15" customFormat="1" ht="11.25" x14ac:dyDescent="0.25">
      <c r="A78" s="18"/>
      <c r="B78" s="18"/>
      <c r="C78" s="17"/>
      <c r="D78" s="17"/>
    </row>
    <row r="79" spans="1:4" s="15" customFormat="1" ht="11.25" x14ac:dyDescent="0.25">
      <c r="A79" s="18"/>
      <c r="B79" s="18"/>
      <c r="C79" s="17"/>
      <c r="D79" s="17"/>
    </row>
    <row r="80" spans="1:4" s="15" customFormat="1" ht="11.25" x14ac:dyDescent="0.25">
      <c r="A80" s="18"/>
      <c r="B80" s="18"/>
      <c r="C80" s="17"/>
      <c r="D80" s="17"/>
    </row>
    <row r="81" spans="1:6" s="15" customFormat="1" ht="11.25" x14ac:dyDescent="0.25">
      <c r="A81" s="18"/>
      <c r="B81" s="18"/>
      <c r="C81" s="17"/>
      <c r="D81" s="17"/>
    </row>
    <row r="82" spans="1:6" s="15" customFormat="1" ht="11.25" x14ac:dyDescent="0.25">
      <c r="A82" s="18"/>
      <c r="B82" s="18"/>
      <c r="C82" s="17"/>
      <c r="D82" s="17"/>
    </row>
    <row r="83" spans="1:6" s="15" customFormat="1" ht="11.25" x14ac:dyDescent="0.25">
      <c r="A83" s="18"/>
      <c r="B83" s="18"/>
      <c r="C83" s="17"/>
      <c r="D83" s="17"/>
    </row>
    <row r="84" spans="1:6" s="15" customFormat="1" ht="11.25" x14ac:dyDescent="0.25">
      <c r="A84" s="18"/>
      <c r="B84" s="18"/>
      <c r="C84" s="17"/>
      <c r="D84" s="17"/>
    </row>
    <row r="85" spans="1:6" s="15" customFormat="1" ht="11.25" x14ac:dyDescent="0.25">
      <c r="A85" s="18"/>
      <c r="B85" s="18"/>
      <c r="C85" s="17"/>
      <c r="D85" s="17"/>
    </row>
    <row r="86" spans="1:6" s="15" customFormat="1" ht="11.25" x14ac:dyDescent="0.25">
      <c r="A86" s="18"/>
      <c r="B86" s="18"/>
      <c r="C86" s="17"/>
      <c r="D86" s="17"/>
    </row>
    <row r="87" spans="1:6" s="15" customFormat="1" ht="11.25" x14ac:dyDescent="0.25">
      <c r="A87" s="18"/>
      <c r="B87" s="18"/>
      <c r="C87" s="17"/>
      <c r="D87" s="17"/>
    </row>
    <row r="88" spans="1:6" s="16" customFormat="1" ht="11.25" x14ac:dyDescent="0.25">
      <c r="A88" s="18"/>
      <c r="B88" s="18"/>
      <c r="C88" s="15"/>
      <c r="D88" s="15"/>
      <c r="E88" s="15"/>
      <c r="F88" s="15"/>
    </row>
    <row r="89" spans="1:6" s="16" customFormat="1" ht="11.25" x14ac:dyDescent="0.25">
      <c r="A89" s="18"/>
      <c r="B89" s="18"/>
      <c r="C89" s="15"/>
      <c r="D89" s="15"/>
      <c r="E89" s="15"/>
      <c r="F89" s="15"/>
    </row>
    <row r="90" spans="1:6" s="16" customFormat="1" ht="11.25" x14ac:dyDescent="0.25">
      <c r="A90" s="18"/>
      <c r="B90" s="18"/>
      <c r="C90" s="15"/>
      <c r="D90" s="15"/>
      <c r="E90" s="15"/>
      <c r="F90" s="15"/>
    </row>
    <row r="91" spans="1:6" s="16" customFormat="1" ht="11.25" x14ac:dyDescent="0.25">
      <c r="A91" s="18"/>
      <c r="B91" s="18"/>
      <c r="C91" s="15"/>
      <c r="D91" s="15"/>
      <c r="E91" s="15"/>
      <c r="F91" s="15"/>
    </row>
    <row r="92" spans="1:6" s="16" customFormat="1" ht="11.25" x14ac:dyDescent="0.25">
      <c r="A92" s="18"/>
      <c r="B92" s="18"/>
      <c r="C92" s="15"/>
      <c r="D92" s="15"/>
      <c r="E92" s="15"/>
      <c r="F92" s="15"/>
    </row>
    <row r="93" spans="1:6" s="16" customFormat="1" ht="11.25" x14ac:dyDescent="0.25">
      <c r="A93" s="18"/>
      <c r="B93" s="18"/>
      <c r="C93" s="15"/>
      <c r="D93" s="15"/>
      <c r="E93" s="15"/>
      <c r="F93" s="15"/>
    </row>
    <row r="94" spans="1:6" s="16" customFormat="1" ht="11.25" x14ac:dyDescent="0.25">
      <c r="A94" s="18"/>
      <c r="B94" s="18"/>
      <c r="C94" s="15"/>
      <c r="D94" s="15"/>
      <c r="E94" s="15"/>
      <c r="F94" s="15"/>
    </row>
    <row r="95" spans="1:6" s="16" customFormat="1" ht="11.25" x14ac:dyDescent="0.25">
      <c r="A95" s="18"/>
      <c r="B95" s="18"/>
      <c r="C95" s="15"/>
      <c r="D95" s="15"/>
      <c r="E95" s="15"/>
      <c r="F95" s="15"/>
    </row>
    <row r="96" spans="1:6" s="16" customFormat="1" ht="11.25" x14ac:dyDescent="0.25">
      <c r="A96" s="18"/>
      <c r="B96" s="18"/>
      <c r="C96" s="15"/>
      <c r="D96" s="15"/>
      <c r="E96" s="15"/>
      <c r="F96" s="15"/>
    </row>
    <row r="97" spans="1:6" s="16" customFormat="1" ht="11.25" x14ac:dyDescent="0.25">
      <c r="A97" s="18"/>
      <c r="B97" s="18"/>
      <c r="C97" s="15"/>
      <c r="D97" s="15"/>
      <c r="E97" s="15"/>
      <c r="F97" s="15"/>
    </row>
    <row r="98" spans="1:6" s="16" customFormat="1" ht="11.25" x14ac:dyDescent="0.25">
      <c r="A98" s="18"/>
      <c r="B98" s="18"/>
      <c r="C98" s="15"/>
      <c r="D98" s="15"/>
      <c r="E98" s="15"/>
      <c r="F98" s="15"/>
    </row>
    <row r="99" spans="1:6" s="16" customFormat="1" ht="11.25" x14ac:dyDescent="0.25">
      <c r="A99" s="18"/>
      <c r="B99" s="18"/>
      <c r="C99" s="15"/>
      <c r="D99" s="15"/>
      <c r="E99" s="15"/>
      <c r="F99" s="15"/>
    </row>
    <row r="100" spans="1:6" s="16" customFormat="1" ht="11.25" x14ac:dyDescent="0.25">
      <c r="A100" s="18"/>
      <c r="B100" s="18"/>
      <c r="C100" s="15"/>
      <c r="D100" s="15"/>
      <c r="E100" s="15"/>
      <c r="F100" s="15"/>
    </row>
    <row r="101" spans="1:6" s="16" customFormat="1" ht="11.25" x14ac:dyDescent="0.25">
      <c r="A101" s="18"/>
      <c r="B101" s="18"/>
      <c r="C101" s="15"/>
      <c r="D101" s="15"/>
      <c r="E101" s="15"/>
      <c r="F101" s="15"/>
    </row>
    <row r="102" spans="1:6" s="16" customFormat="1" ht="11.25" x14ac:dyDescent="0.25">
      <c r="A102" s="18"/>
      <c r="B102" s="18"/>
      <c r="C102" s="15"/>
      <c r="D102" s="15"/>
      <c r="E102" s="15"/>
      <c r="F102" s="15"/>
    </row>
  </sheetData>
  <pageMargins left="0.53" right="0.35433070866141736" top="1.5354330708661419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00"/>
  </sheetPr>
  <dimension ref="A1:L102"/>
  <sheetViews>
    <sheetView showGridLines="0" zoomScaleNormal="100" zoomScaleSheetLayoutView="100" zoomScalePageLayoutView="110" workbookViewId="0">
      <pane ySplit="8" topLeftCell="A9" activePane="bottomLeft" state="frozen"/>
      <selection activeCell="C8" sqref="C8"/>
      <selection pane="bottomLeft" activeCell="A38" sqref="A38"/>
    </sheetView>
  </sheetViews>
  <sheetFormatPr baseColWidth="10" defaultRowHeight="15" x14ac:dyDescent="0.25"/>
  <cols>
    <col min="1" max="1" width="43.7109375" style="6" customWidth="1"/>
    <col min="2" max="2" width="15.140625" style="4" customWidth="1"/>
    <col min="3" max="3" width="16.5703125" style="4" customWidth="1"/>
    <col min="4" max="4" width="3.5703125" style="4" customWidth="1"/>
    <col min="5" max="5" width="7.7109375" style="4" customWidth="1"/>
    <col min="6" max="12" width="9" customWidth="1"/>
  </cols>
  <sheetData>
    <row r="1" spans="1:12" s="21" customFormat="1" ht="15.75" x14ac:dyDescent="0.25">
      <c r="A1" s="24" t="s">
        <v>42</v>
      </c>
      <c r="B1" s="19"/>
      <c r="C1" s="161" t="s">
        <v>5</v>
      </c>
      <c r="D1" s="20"/>
      <c r="E1" s="20"/>
    </row>
    <row r="2" spans="1:12" s="21" customFormat="1" x14ac:dyDescent="0.25">
      <c r="A2" s="5"/>
      <c r="B2" s="5"/>
      <c r="C2" s="5"/>
      <c r="D2" s="20"/>
      <c r="E2" s="20"/>
    </row>
    <row r="3" spans="1:12" s="10" customFormat="1" ht="15.75" x14ac:dyDescent="0.25">
      <c r="A3" s="21" t="s">
        <v>1</v>
      </c>
      <c r="B3" s="22"/>
      <c r="C3" s="5"/>
      <c r="D3" s="8"/>
      <c r="E3" s="8"/>
    </row>
    <row r="4" spans="1:12" s="10" customFormat="1" ht="15.75" x14ac:dyDescent="0.25">
      <c r="A4" s="25" t="s">
        <v>2</v>
      </c>
      <c r="B4" s="12"/>
      <c r="C4" s="5"/>
      <c r="D4" s="13"/>
      <c r="E4" s="8"/>
    </row>
    <row r="5" spans="1:12" s="10" customFormat="1" ht="15.75" x14ac:dyDescent="0.25">
      <c r="A5" s="25" t="s">
        <v>3</v>
      </c>
      <c r="B5" s="12"/>
      <c r="C5" s="5"/>
      <c r="D5" s="8"/>
      <c r="E5" s="8"/>
    </row>
    <row r="6" spans="1:12" ht="23.25" customHeight="1" x14ac:dyDescent="0.25">
      <c r="A6" s="5"/>
      <c r="B6" s="2"/>
      <c r="C6" s="114" t="str">
        <f ca="1">CELL("nomfichier")</f>
        <v>M:\04_Sauvegardes\Documents_a_saisir\[40-3fd_exemples_facturation_et_decompte-heures.xlsx]Facture forfaitaire</v>
      </c>
    </row>
    <row r="7" spans="1:12" s="46" customFormat="1" ht="18.75" customHeight="1" x14ac:dyDescent="0.25">
      <c r="A7" s="101" t="s">
        <v>61</v>
      </c>
      <c r="B7" s="41"/>
      <c r="C7" s="43"/>
      <c r="D7" s="44"/>
      <c r="E7" s="131" t="s">
        <v>72</v>
      </c>
      <c r="F7" s="132" t="s">
        <v>73</v>
      </c>
      <c r="G7" s="132" t="s">
        <v>74</v>
      </c>
      <c r="H7" s="132" t="s">
        <v>31</v>
      </c>
      <c r="I7" s="132" t="s">
        <v>32</v>
      </c>
      <c r="J7" s="132" t="s">
        <v>37</v>
      </c>
      <c r="K7" s="132" t="s">
        <v>75</v>
      </c>
      <c r="L7" s="133" t="s">
        <v>76</v>
      </c>
    </row>
    <row r="8" spans="1:12" s="78" customFormat="1" ht="18.75" customHeight="1" x14ac:dyDescent="0.25">
      <c r="A8" s="31" t="s">
        <v>43</v>
      </c>
      <c r="B8" s="107" t="s">
        <v>62</v>
      </c>
      <c r="C8" s="103" t="s">
        <v>63</v>
      </c>
      <c r="D8" s="77"/>
      <c r="E8" s="134" t="s">
        <v>77</v>
      </c>
      <c r="F8" s="141"/>
      <c r="G8" s="141"/>
      <c r="H8" s="141"/>
      <c r="I8" s="141"/>
      <c r="J8" s="141"/>
      <c r="K8" s="141"/>
      <c r="L8" s="142"/>
    </row>
    <row r="9" spans="1:12" s="77" customFormat="1" ht="18.75" customHeight="1" x14ac:dyDescent="0.25">
      <c r="A9" s="105" t="s">
        <v>44</v>
      </c>
      <c r="B9" s="108"/>
      <c r="C9" s="82"/>
      <c r="E9" s="175" t="s">
        <v>78</v>
      </c>
      <c r="F9" s="176"/>
      <c r="G9" s="176"/>
      <c r="H9" s="176"/>
      <c r="I9" s="176"/>
      <c r="J9" s="176"/>
      <c r="K9" s="176"/>
      <c r="L9" s="177"/>
    </row>
    <row r="10" spans="1:12" s="77" customFormat="1" ht="18.75" customHeight="1" x14ac:dyDescent="0.25">
      <c r="A10" s="126" t="s">
        <v>64</v>
      </c>
      <c r="B10" s="127">
        <v>0</v>
      </c>
      <c r="C10" s="130">
        <f>SUMPRODUCT($F$8:$L$8,F10:L10)</f>
        <v>0</v>
      </c>
      <c r="F10" s="135"/>
      <c r="G10" s="136"/>
      <c r="H10" s="136"/>
      <c r="I10" s="136"/>
      <c r="J10" s="136"/>
      <c r="K10" s="136"/>
      <c r="L10" s="137"/>
    </row>
    <row r="11" spans="1:12" s="77" customFormat="1" ht="18.75" customHeight="1" x14ac:dyDescent="0.25">
      <c r="A11" s="126" t="s">
        <v>65</v>
      </c>
      <c r="B11" s="127">
        <v>0</v>
      </c>
      <c r="C11" s="130">
        <f t="shared" ref="C11:C15" si="0">SUMPRODUCT($F$8:$L$8,F11:L11)</f>
        <v>0</v>
      </c>
      <c r="F11" s="135"/>
      <c r="G11" s="136"/>
      <c r="H11" s="136"/>
      <c r="I11" s="136"/>
      <c r="J11" s="136"/>
      <c r="K11" s="136"/>
      <c r="L11" s="137"/>
    </row>
    <row r="12" spans="1:12" s="77" customFormat="1" ht="18.75" customHeight="1" x14ac:dyDescent="0.25">
      <c r="A12" s="126" t="s">
        <v>66</v>
      </c>
      <c r="B12" s="127">
        <v>0</v>
      </c>
      <c r="C12" s="130">
        <f t="shared" si="0"/>
        <v>0</v>
      </c>
      <c r="F12" s="135"/>
      <c r="G12" s="136"/>
      <c r="H12" s="136"/>
      <c r="I12" s="136"/>
      <c r="J12" s="136"/>
      <c r="K12" s="136"/>
      <c r="L12" s="137"/>
    </row>
    <row r="13" spans="1:12" s="77" customFormat="1" ht="18.75" customHeight="1" x14ac:dyDescent="0.25">
      <c r="A13" s="126" t="s">
        <v>67</v>
      </c>
      <c r="B13" s="127">
        <v>0</v>
      </c>
      <c r="C13" s="130">
        <f t="shared" si="0"/>
        <v>0</v>
      </c>
      <c r="F13" s="135"/>
      <c r="G13" s="136"/>
      <c r="H13" s="136"/>
      <c r="I13" s="136"/>
      <c r="J13" s="136"/>
      <c r="K13" s="136"/>
      <c r="L13" s="137"/>
    </row>
    <row r="14" spans="1:12" s="77" customFormat="1" ht="18.75" customHeight="1" x14ac:dyDescent="0.25">
      <c r="A14" s="126" t="s">
        <v>68</v>
      </c>
      <c r="B14" s="127">
        <v>0</v>
      </c>
      <c r="C14" s="130">
        <f t="shared" si="0"/>
        <v>0</v>
      </c>
      <c r="F14" s="135"/>
      <c r="G14" s="136"/>
      <c r="H14" s="136"/>
      <c r="I14" s="136"/>
      <c r="J14" s="136"/>
      <c r="K14" s="136"/>
      <c r="L14" s="137"/>
    </row>
    <row r="15" spans="1:12" s="77" customFormat="1" ht="18.75" customHeight="1" x14ac:dyDescent="0.25">
      <c r="A15" s="126" t="s">
        <v>69</v>
      </c>
      <c r="B15" s="127">
        <v>0</v>
      </c>
      <c r="C15" s="130">
        <f t="shared" si="0"/>
        <v>0</v>
      </c>
      <c r="F15" s="138"/>
      <c r="G15" s="139"/>
      <c r="H15" s="139"/>
      <c r="I15" s="139"/>
      <c r="J15" s="139"/>
      <c r="K15" s="139"/>
      <c r="L15" s="140"/>
    </row>
    <row r="16" spans="1:12" s="77" customFormat="1" ht="18.75" customHeight="1" x14ac:dyDescent="0.25">
      <c r="A16" s="128" t="s">
        <v>70</v>
      </c>
      <c r="B16" s="129">
        <f>SUM(B10:B15)</f>
        <v>0</v>
      </c>
      <c r="C16" s="130">
        <f>SUM(C10:C15)</f>
        <v>0</v>
      </c>
      <c r="F16" s="78"/>
    </row>
    <row r="17" spans="1:6" s="77" customFormat="1" ht="18.75" customHeight="1" x14ac:dyDescent="0.25">
      <c r="A17" s="128" t="s">
        <v>71</v>
      </c>
      <c r="B17" s="129"/>
      <c r="C17" s="130">
        <f>B16-C16</f>
        <v>0</v>
      </c>
      <c r="F17" s="78"/>
    </row>
    <row r="18" spans="1:6" s="77" customFormat="1" ht="18.75" customHeight="1" x14ac:dyDescent="0.25">
      <c r="A18" s="106" t="s">
        <v>45</v>
      </c>
      <c r="B18" s="109">
        <v>0.03</v>
      </c>
      <c r="C18" s="104">
        <f>ROUND(C16*B18*20,0)/20</f>
        <v>0</v>
      </c>
      <c r="F18" s="78"/>
    </row>
    <row r="19" spans="1:6" s="77" customFormat="1" ht="18.75" customHeight="1" x14ac:dyDescent="0.25">
      <c r="A19" s="106" t="s">
        <v>48</v>
      </c>
      <c r="B19" s="110"/>
      <c r="C19" s="104">
        <f>C18+C16</f>
        <v>0</v>
      </c>
      <c r="F19" s="78"/>
    </row>
    <row r="20" spans="1:6" s="77" customFormat="1" ht="18.75" customHeight="1" x14ac:dyDescent="0.25">
      <c r="A20" s="106" t="s">
        <v>46</v>
      </c>
      <c r="B20" s="109">
        <v>0</v>
      </c>
      <c r="C20" s="104">
        <f>ROUND(C19*B20*20,0)/20</f>
        <v>0</v>
      </c>
      <c r="F20" s="78"/>
    </row>
    <row r="21" spans="1:6" s="77" customFormat="1" ht="18.75" customHeight="1" x14ac:dyDescent="0.25">
      <c r="A21" s="106" t="s">
        <v>49</v>
      </c>
      <c r="B21" s="110"/>
      <c r="C21" s="104">
        <f>C20+C19</f>
        <v>0</v>
      </c>
      <c r="F21" s="78"/>
    </row>
    <row r="22" spans="1:6" s="77" customFormat="1" ht="18.75" customHeight="1" x14ac:dyDescent="0.25">
      <c r="A22" s="106" t="s">
        <v>47</v>
      </c>
      <c r="B22" s="109">
        <v>-0.1</v>
      </c>
      <c r="C22" s="104">
        <f>ROUND(C21*B22*20,0)/20</f>
        <v>0</v>
      </c>
      <c r="F22" s="78"/>
    </row>
    <row r="23" spans="1:6" s="77" customFormat="1" ht="18.75" customHeight="1" x14ac:dyDescent="0.25">
      <c r="A23" s="106" t="s">
        <v>51</v>
      </c>
      <c r="B23" s="110"/>
      <c r="C23" s="104">
        <f>C22+C21</f>
        <v>0</v>
      </c>
      <c r="F23" s="78"/>
    </row>
    <row r="24" spans="1:6" s="77" customFormat="1" ht="18.75" customHeight="1" x14ac:dyDescent="0.25">
      <c r="A24" s="106" t="s">
        <v>52</v>
      </c>
      <c r="B24" s="110"/>
      <c r="C24" s="104"/>
      <c r="F24" s="78"/>
    </row>
    <row r="25" spans="1:6" s="77" customFormat="1" ht="18.75" customHeight="1" x14ac:dyDescent="0.25">
      <c r="A25" s="102" t="s">
        <v>53</v>
      </c>
      <c r="B25" s="110"/>
      <c r="C25" s="86">
        <v>0</v>
      </c>
      <c r="F25" s="78"/>
    </row>
    <row r="26" spans="1:6" s="77" customFormat="1" ht="18.75" customHeight="1" x14ac:dyDescent="0.25">
      <c r="A26" s="102" t="s">
        <v>56</v>
      </c>
      <c r="B26" s="110"/>
      <c r="C26" s="86">
        <v>0</v>
      </c>
      <c r="F26" s="78"/>
    </row>
    <row r="27" spans="1:6" s="77" customFormat="1" ht="18.75" customHeight="1" x14ac:dyDescent="0.25">
      <c r="A27" s="102" t="s">
        <v>57</v>
      </c>
      <c r="B27" s="110"/>
      <c r="C27" s="86">
        <v>0</v>
      </c>
      <c r="F27" s="78"/>
    </row>
    <row r="28" spans="1:6" s="77" customFormat="1" ht="18.75" customHeight="1" x14ac:dyDescent="0.25">
      <c r="A28" s="102" t="s">
        <v>58</v>
      </c>
      <c r="B28" s="110"/>
      <c r="C28" s="86">
        <v>0</v>
      </c>
      <c r="F28" s="78"/>
    </row>
    <row r="29" spans="1:6" s="77" customFormat="1" ht="18.75" customHeight="1" x14ac:dyDescent="0.25">
      <c r="A29" s="106" t="s">
        <v>54</v>
      </c>
      <c r="B29" s="110"/>
      <c r="C29" s="104">
        <f>C23-SUM(C25:C28)</f>
        <v>0</v>
      </c>
      <c r="F29" s="78"/>
    </row>
    <row r="30" spans="1:6" s="77" customFormat="1" ht="18.75" customHeight="1" x14ac:dyDescent="0.25">
      <c r="A30" s="106" t="s">
        <v>0</v>
      </c>
      <c r="B30" s="157">
        <v>7.6999999999999999E-2</v>
      </c>
      <c r="C30" s="104">
        <f>ROUND(C29*B30*20,0)/20</f>
        <v>0</v>
      </c>
      <c r="F30" s="78"/>
    </row>
    <row r="31" spans="1:6" s="77" customFormat="1" ht="18.75" customHeight="1" x14ac:dyDescent="0.25">
      <c r="A31" s="111" t="s">
        <v>55</v>
      </c>
      <c r="B31" s="112"/>
      <c r="C31" s="113">
        <f>C30+C29</f>
        <v>0</v>
      </c>
      <c r="F31" s="78"/>
    </row>
    <row r="32" spans="1:6" s="15" customFormat="1" ht="11.25" x14ac:dyDescent="0.25">
      <c r="A32" s="18"/>
      <c r="B32" s="17"/>
      <c r="F32" s="16"/>
    </row>
    <row r="33" spans="1:6" s="15" customFormat="1" ht="11.25" x14ac:dyDescent="0.25">
      <c r="A33" s="18"/>
      <c r="B33" s="17"/>
      <c r="F33" s="16"/>
    </row>
    <row r="34" spans="1:6" s="15" customFormat="1" ht="11.25" x14ac:dyDescent="0.25">
      <c r="A34" s="18"/>
      <c r="B34" s="17"/>
      <c r="F34" s="16"/>
    </row>
    <row r="35" spans="1:6" s="15" customFormat="1" ht="11.25" x14ac:dyDescent="0.25">
      <c r="A35" s="18"/>
      <c r="B35" s="17"/>
      <c r="F35" s="16"/>
    </row>
    <row r="36" spans="1:6" s="15" customFormat="1" ht="11.25" x14ac:dyDescent="0.25">
      <c r="A36" s="18"/>
      <c r="B36" s="17"/>
      <c r="F36" s="16"/>
    </row>
    <row r="37" spans="1:6" s="15" customFormat="1" ht="11.25" x14ac:dyDescent="0.25">
      <c r="A37" s="18"/>
      <c r="B37" s="17"/>
      <c r="F37" s="16"/>
    </row>
    <row r="38" spans="1:6" s="15" customFormat="1" ht="11.25" x14ac:dyDescent="0.25">
      <c r="A38" s="18"/>
      <c r="B38" s="17"/>
      <c r="F38" s="16"/>
    </row>
    <row r="39" spans="1:6" s="15" customFormat="1" ht="11.25" x14ac:dyDescent="0.25">
      <c r="A39" s="18"/>
      <c r="B39" s="17"/>
      <c r="F39" s="16"/>
    </row>
    <row r="40" spans="1:6" s="15" customFormat="1" ht="11.25" x14ac:dyDescent="0.25">
      <c r="A40" s="18"/>
      <c r="B40" s="17"/>
      <c r="F40" s="16"/>
    </row>
    <row r="41" spans="1:6" s="15" customFormat="1" ht="11.25" x14ac:dyDescent="0.25">
      <c r="A41" s="18"/>
      <c r="B41" s="17"/>
      <c r="F41" s="16"/>
    </row>
    <row r="42" spans="1:6" s="15" customFormat="1" ht="11.25" x14ac:dyDescent="0.25">
      <c r="A42" s="18"/>
      <c r="B42" s="17"/>
      <c r="F42" s="16"/>
    </row>
    <row r="43" spans="1:6" s="15" customFormat="1" ht="11.25" x14ac:dyDescent="0.25">
      <c r="A43" s="18"/>
      <c r="B43" s="17"/>
      <c r="F43" s="16"/>
    </row>
    <row r="44" spans="1:6" s="15" customFormat="1" ht="11.25" x14ac:dyDescent="0.25">
      <c r="A44" s="18"/>
      <c r="B44" s="17"/>
      <c r="F44" s="16"/>
    </row>
    <row r="45" spans="1:6" s="15" customFormat="1" ht="11.25" x14ac:dyDescent="0.25">
      <c r="A45" s="18"/>
      <c r="B45" s="17"/>
      <c r="F45" s="16"/>
    </row>
    <row r="46" spans="1:6" s="15" customFormat="1" ht="11.25" x14ac:dyDescent="0.25">
      <c r="A46" s="18"/>
      <c r="B46" s="17"/>
      <c r="F46" s="16"/>
    </row>
    <row r="47" spans="1:6" s="15" customFormat="1" ht="11.25" x14ac:dyDescent="0.25">
      <c r="A47" s="18"/>
      <c r="B47" s="17"/>
      <c r="F47" s="16"/>
    </row>
    <row r="48" spans="1:6" s="15" customFormat="1" ht="11.25" x14ac:dyDescent="0.25">
      <c r="A48" s="18"/>
      <c r="B48" s="17"/>
      <c r="F48" s="16"/>
    </row>
    <row r="49" spans="1:6" s="15" customFormat="1" ht="11.25" x14ac:dyDescent="0.25">
      <c r="A49" s="18"/>
      <c r="B49" s="17"/>
      <c r="F49" s="16"/>
    </row>
    <row r="50" spans="1:6" s="15" customFormat="1" ht="11.25" x14ac:dyDescent="0.25">
      <c r="A50" s="18"/>
      <c r="B50" s="17"/>
      <c r="F50" s="16"/>
    </row>
    <row r="51" spans="1:6" s="15" customFormat="1" ht="11.25" x14ac:dyDescent="0.25">
      <c r="A51" s="18"/>
      <c r="B51" s="17"/>
      <c r="F51" s="16"/>
    </row>
    <row r="52" spans="1:6" s="15" customFormat="1" ht="11.25" x14ac:dyDescent="0.25">
      <c r="A52" s="18"/>
      <c r="B52" s="17"/>
      <c r="F52" s="16"/>
    </row>
    <row r="53" spans="1:6" s="15" customFormat="1" ht="11.25" x14ac:dyDescent="0.25">
      <c r="A53" s="18"/>
      <c r="B53" s="17"/>
      <c r="F53" s="16"/>
    </row>
    <row r="54" spans="1:6" s="15" customFormat="1" ht="11.25" x14ac:dyDescent="0.25">
      <c r="A54" s="18"/>
      <c r="B54" s="17"/>
      <c r="F54" s="16"/>
    </row>
    <row r="55" spans="1:6" s="15" customFormat="1" ht="11.25" x14ac:dyDescent="0.25">
      <c r="A55" s="18"/>
      <c r="B55" s="17"/>
      <c r="F55" s="16"/>
    </row>
    <row r="56" spans="1:6" s="15" customFormat="1" ht="11.25" x14ac:dyDescent="0.25">
      <c r="A56" s="18"/>
      <c r="B56" s="17"/>
      <c r="F56" s="16"/>
    </row>
    <row r="57" spans="1:6" s="15" customFormat="1" ht="11.25" x14ac:dyDescent="0.25">
      <c r="A57" s="18"/>
      <c r="B57" s="17"/>
      <c r="F57" s="16"/>
    </row>
    <row r="58" spans="1:6" s="15" customFormat="1" ht="11.25" x14ac:dyDescent="0.25">
      <c r="A58" s="18"/>
      <c r="B58" s="17"/>
      <c r="F58" s="16"/>
    </row>
    <row r="59" spans="1:6" s="15" customFormat="1" ht="11.25" x14ac:dyDescent="0.25">
      <c r="A59" s="18"/>
      <c r="B59" s="17"/>
      <c r="F59" s="16"/>
    </row>
    <row r="60" spans="1:6" s="15" customFormat="1" ht="11.25" x14ac:dyDescent="0.25">
      <c r="A60" s="18"/>
      <c r="B60" s="17"/>
      <c r="F60" s="16"/>
    </row>
    <row r="61" spans="1:6" s="15" customFormat="1" ht="11.25" x14ac:dyDescent="0.25">
      <c r="A61" s="18"/>
      <c r="B61" s="17"/>
      <c r="F61" s="16"/>
    </row>
    <row r="62" spans="1:6" s="15" customFormat="1" ht="11.25" x14ac:dyDescent="0.25">
      <c r="A62" s="18"/>
      <c r="B62" s="17"/>
      <c r="F62" s="16"/>
    </row>
    <row r="63" spans="1:6" s="15" customFormat="1" ht="11.25" x14ac:dyDescent="0.25">
      <c r="A63" s="18"/>
      <c r="B63" s="17"/>
      <c r="F63" s="16"/>
    </row>
    <row r="64" spans="1:6" s="15" customFormat="1" ht="11.25" x14ac:dyDescent="0.25">
      <c r="A64" s="18"/>
      <c r="B64" s="17"/>
      <c r="F64" s="16"/>
    </row>
    <row r="65" spans="1:6" s="15" customFormat="1" ht="11.25" x14ac:dyDescent="0.25">
      <c r="A65" s="18"/>
      <c r="B65" s="17"/>
      <c r="F65" s="16"/>
    </row>
    <row r="66" spans="1:6" s="15" customFormat="1" ht="11.25" x14ac:dyDescent="0.25">
      <c r="A66" s="18"/>
      <c r="B66" s="17"/>
      <c r="F66" s="16"/>
    </row>
    <row r="67" spans="1:6" s="15" customFormat="1" ht="11.25" x14ac:dyDescent="0.25">
      <c r="A67" s="18"/>
      <c r="B67" s="17"/>
      <c r="F67" s="16"/>
    </row>
    <row r="68" spans="1:6" s="15" customFormat="1" ht="11.25" x14ac:dyDescent="0.25">
      <c r="A68" s="18"/>
      <c r="B68" s="17"/>
      <c r="F68" s="16"/>
    </row>
    <row r="69" spans="1:6" s="15" customFormat="1" ht="11.25" x14ac:dyDescent="0.25">
      <c r="A69" s="18"/>
      <c r="B69" s="17"/>
      <c r="F69" s="16"/>
    </row>
    <row r="70" spans="1:6" s="15" customFormat="1" ht="11.25" x14ac:dyDescent="0.25">
      <c r="A70" s="18"/>
      <c r="B70" s="17"/>
      <c r="F70" s="16"/>
    </row>
    <row r="71" spans="1:6" s="15" customFormat="1" ht="11.25" x14ac:dyDescent="0.25">
      <c r="A71" s="18"/>
      <c r="B71" s="17"/>
      <c r="F71" s="16"/>
    </row>
    <row r="72" spans="1:6" s="15" customFormat="1" ht="11.25" x14ac:dyDescent="0.25">
      <c r="A72" s="18"/>
      <c r="B72" s="17"/>
      <c r="F72" s="16"/>
    </row>
    <row r="73" spans="1:6" s="15" customFormat="1" ht="11.25" x14ac:dyDescent="0.25">
      <c r="A73" s="18"/>
      <c r="B73" s="17"/>
      <c r="F73" s="16"/>
    </row>
    <row r="74" spans="1:6" s="15" customFormat="1" ht="11.25" x14ac:dyDescent="0.25">
      <c r="A74" s="18"/>
      <c r="B74" s="17"/>
      <c r="F74" s="16"/>
    </row>
    <row r="75" spans="1:6" s="15" customFormat="1" ht="11.25" x14ac:dyDescent="0.25">
      <c r="A75" s="18"/>
      <c r="B75" s="17"/>
      <c r="F75" s="16"/>
    </row>
    <row r="76" spans="1:6" s="15" customFormat="1" ht="11.25" x14ac:dyDescent="0.25">
      <c r="A76" s="18"/>
      <c r="B76" s="17"/>
      <c r="F76" s="16"/>
    </row>
    <row r="77" spans="1:6" s="15" customFormat="1" ht="11.25" x14ac:dyDescent="0.25">
      <c r="A77" s="18"/>
      <c r="B77" s="17"/>
      <c r="F77" s="16"/>
    </row>
    <row r="78" spans="1:6" s="15" customFormat="1" ht="11.25" x14ac:dyDescent="0.25">
      <c r="A78" s="18"/>
      <c r="B78" s="17"/>
      <c r="F78" s="16"/>
    </row>
    <row r="79" spans="1:6" s="15" customFormat="1" ht="11.25" x14ac:dyDescent="0.25">
      <c r="A79" s="18"/>
      <c r="B79" s="17"/>
      <c r="F79" s="16"/>
    </row>
    <row r="80" spans="1:6" s="15" customFormat="1" ht="11.25" x14ac:dyDescent="0.25">
      <c r="A80" s="18"/>
      <c r="B80" s="17"/>
      <c r="F80" s="16"/>
    </row>
    <row r="81" spans="1:6" s="15" customFormat="1" ht="11.25" x14ac:dyDescent="0.25">
      <c r="A81" s="18"/>
      <c r="B81" s="17"/>
      <c r="F81" s="16"/>
    </row>
    <row r="82" spans="1:6" s="15" customFormat="1" ht="11.25" x14ac:dyDescent="0.25">
      <c r="A82" s="18"/>
      <c r="B82" s="17"/>
      <c r="F82" s="16"/>
    </row>
    <row r="83" spans="1:6" s="15" customFormat="1" ht="11.25" x14ac:dyDescent="0.25">
      <c r="A83" s="18"/>
      <c r="B83" s="17"/>
      <c r="F83" s="16"/>
    </row>
    <row r="84" spans="1:6" s="15" customFormat="1" ht="11.25" x14ac:dyDescent="0.25">
      <c r="A84" s="18"/>
      <c r="B84" s="17"/>
      <c r="F84" s="16"/>
    </row>
    <row r="85" spans="1:6" s="15" customFormat="1" ht="11.25" x14ac:dyDescent="0.25">
      <c r="A85" s="18"/>
      <c r="B85" s="17"/>
      <c r="F85" s="16"/>
    </row>
    <row r="86" spans="1:6" s="15" customFormat="1" ht="11.25" x14ac:dyDescent="0.25">
      <c r="A86" s="18"/>
      <c r="B86" s="17"/>
      <c r="F86" s="16"/>
    </row>
    <row r="87" spans="1:6" s="15" customFormat="1" ht="11.25" x14ac:dyDescent="0.25">
      <c r="A87" s="18"/>
      <c r="B87" s="17"/>
      <c r="F87" s="16"/>
    </row>
    <row r="88" spans="1:6" s="16" customFormat="1" ht="11.25" x14ac:dyDescent="0.25">
      <c r="A88" s="18"/>
      <c r="B88" s="15"/>
      <c r="C88" s="15"/>
      <c r="D88" s="15"/>
      <c r="E88" s="15"/>
    </row>
    <row r="89" spans="1:6" s="16" customFormat="1" ht="11.25" x14ac:dyDescent="0.25">
      <c r="A89" s="18"/>
      <c r="B89" s="15"/>
      <c r="C89" s="15"/>
      <c r="D89" s="15"/>
      <c r="E89" s="15"/>
    </row>
    <row r="90" spans="1:6" s="16" customFormat="1" ht="11.25" x14ac:dyDescent="0.25">
      <c r="A90" s="18"/>
      <c r="B90" s="15"/>
      <c r="C90" s="15"/>
      <c r="D90" s="15"/>
      <c r="E90" s="15"/>
    </row>
    <row r="91" spans="1:6" s="16" customFormat="1" ht="11.25" x14ac:dyDescent="0.25">
      <c r="A91" s="18"/>
      <c r="B91" s="15"/>
      <c r="C91" s="15"/>
      <c r="D91" s="15"/>
      <c r="E91" s="15"/>
    </row>
    <row r="92" spans="1:6" s="16" customFormat="1" ht="11.25" x14ac:dyDescent="0.25">
      <c r="A92" s="18"/>
      <c r="B92" s="15"/>
      <c r="C92" s="15"/>
      <c r="D92" s="15"/>
      <c r="E92" s="15"/>
    </row>
    <row r="93" spans="1:6" s="16" customFormat="1" ht="11.25" x14ac:dyDescent="0.25">
      <c r="A93" s="18"/>
      <c r="B93" s="15"/>
      <c r="C93" s="15"/>
      <c r="D93" s="15"/>
      <c r="E93" s="15"/>
    </row>
    <row r="94" spans="1:6" s="16" customFormat="1" ht="11.25" x14ac:dyDescent="0.25">
      <c r="A94" s="18"/>
      <c r="B94" s="15"/>
      <c r="C94" s="15"/>
      <c r="D94" s="15"/>
      <c r="E94" s="15"/>
    </row>
    <row r="95" spans="1:6" s="16" customFormat="1" ht="11.25" x14ac:dyDescent="0.25">
      <c r="A95" s="18"/>
      <c r="B95" s="15"/>
      <c r="C95" s="15"/>
      <c r="D95" s="15"/>
      <c r="E95" s="15"/>
    </row>
    <row r="96" spans="1:6" s="16" customFormat="1" ht="11.25" x14ac:dyDescent="0.25">
      <c r="A96" s="18"/>
      <c r="B96" s="15"/>
      <c r="C96" s="15"/>
      <c r="D96" s="15"/>
      <c r="E96" s="15"/>
    </row>
    <row r="97" spans="1:5" s="16" customFormat="1" ht="11.25" x14ac:dyDescent="0.25">
      <c r="A97" s="18"/>
      <c r="B97" s="15"/>
      <c r="C97" s="15"/>
      <c r="D97" s="15"/>
      <c r="E97" s="15"/>
    </row>
    <row r="98" spans="1:5" s="16" customFormat="1" ht="11.25" x14ac:dyDescent="0.25">
      <c r="A98" s="18"/>
      <c r="B98" s="15"/>
      <c r="C98" s="15"/>
      <c r="D98" s="15"/>
      <c r="E98" s="15"/>
    </row>
    <row r="99" spans="1:5" s="16" customFormat="1" ht="11.25" x14ac:dyDescent="0.25">
      <c r="A99" s="18"/>
      <c r="B99" s="15"/>
      <c r="C99" s="15"/>
      <c r="D99" s="15"/>
      <c r="E99" s="15"/>
    </row>
    <row r="100" spans="1:5" s="16" customFormat="1" ht="11.25" x14ac:dyDescent="0.25">
      <c r="A100" s="18"/>
      <c r="B100" s="15"/>
      <c r="C100" s="15"/>
      <c r="D100" s="15"/>
      <c r="E100" s="15"/>
    </row>
    <row r="101" spans="1:5" s="16" customFormat="1" ht="11.25" x14ac:dyDescent="0.25">
      <c r="A101" s="18"/>
      <c r="B101" s="15"/>
      <c r="C101" s="15"/>
      <c r="D101" s="15"/>
      <c r="E101" s="15"/>
    </row>
    <row r="102" spans="1:5" s="16" customFormat="1" ht="11.25" x14ac:dyDescent="0.25">
      <c r="A102" s="18"/>
      <c r="B102" s="15"/>
      <c r="C102" s="15"/>
      <c r="D102" s="15"/>
      <c r="E102" s="15"/>
    </row>
  </sheetData>
  <mergeCells count="1">
    <mergeCell ref="E9:L9"/>
  </mergeCells>
  <pageMargins left="0.78740157480314965" right="0.35433070866141736" top="1.5354330708661419" bottom="0.43" header="0.43307086614173229" footer="0.31496062992125984"/>
  <pageSetup paperSize="9" scale="120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00"/>
  </sheetPr>
  <dimension ref="A1:M136"/>
  <sheetViews>
    <sheetView showGridLines="0" zoomScaleNormal="100" zoomScaleSheetLayoutView="100" zoomScalePageLayoutView="110" workbookViewId="0">
      <pane ySplit="31" topLeftCell="A32" activePane="bottomLeft" state="frozen"/>
      <selection activeCell="C8" sqref="C8"/>
      <selection pane="bottomLeft" activeCell="L28" sqref="L28"/>
    </sheetView>
  </sheetViews>
  <sheetFormatPr baseColWidth="10" defaultRowHeight="15" outlineLevelRow="1" outlineLevelCol="1" x14ac:dyDescent="0.25"/>
  <cols>
    <col min="1" max="1" width="7.28515625" style="6" customWidth="1"/>
    <col min="2" max="2" width="16" style="4" customWidth="1"/>
    <col min="3" max="3" width="41.7109375" style="4" customWidth="1"/>
    <col min="4" max="5" width="8.5703125" style="4" customWidth="1"/>
    <col min="6" max="8" width="8.5703125" style="4" hidden="1" customWidth="1" outlineLevel="1"/>
    <col min="9" max="9" width="8.5703125" style="4" customWidth="1" collapsed="1"/>
    <col min="10" max="10" width="3.5703125" style="4" customWidth="1"/>
    <col min="11" max="11" width="7.7109375" style="4" customWidth="1"/>
    <col min="12" max="12" width="70.42578125" customWidth="1"/>
    <col min="13" max="13" width="27.28515625" customWidth="1"/>
  </cols>
  <sheetData>
    <row r="1" spans="1:12" s="21" customFormat="1" ht="15.75" x14ac:dyDescent="0.25">
      <c r="A1" s="24" t="s">
        <v>4</v>
      </c>
      <c r="B1" s="19"/>
      <c r="C1" s="19"/>
      <c r="D1" s="19"/>
      <c r="E1" s="19"/>
      <c r="F1" s="19"/>
      <c r="G1" s="19"/>
      <c r="H1" s="19"/>
      <c r="I1" s="26" t="s">
        <v>5</v>
      </c>
      <c r="J1" s="20"/>
      <c r="K1" s="20"/>
    </row>
    <row r="2" spans="1:12" s="21" customFormat="1" x14ac:dyDescent="0.25">
      <c r="A2" s="5"/>
      <c r="B2" s="5"/>
      <c r="C2" s="5"/>
      <c r="D2" s="5"/>
      <c r="E2" s="5"/>
      <c r="F2" s="5"/>
      <c r="G2" s="5"/>
      <c r="H2" s="5"/>
      <c r="I2" s="5"/>
      <c r="J2" s="20"/>
      <c r="K2" s="20"/>
    </row>
    <row r="3" spans="1:12" s="10" customFormat="1" ht="15.75" x14ac:dyDescent="0.25">
      <c r="A3" s="21" t="s">
        <v>1</v>
      </c>
      <c r="B3" s="22"/>
      <c r="C3" s="22"/>
      <c r="D3" s="23"/>
      <c r="E3" s="14"/>
      <c r="F3" s="14"/>
      <c r="G3" s="14"/>
      <c r="H3" s="5"/>
      <c r="I3" s="5"/>
      <c r="J3" s="8"/>
      <c r="K3" s="8"/>
      <c r="L3" s="11"/>
    </row>
    <row r="4" spans="1:12" s="10" customFormat="1" ht="15.75" x14ac:dyDescent="0.25">
      <c r="A4" s="25" t="s">
        <v>2</v>
      </c>
      <c r="B4" s="12"/>
      <c r="C4" s="12"/>
      <c r="D4" s="13"/>
      <c r="E4" s="14"/>
      <c r="F4" s="14"/>
      <c r="G4" s="14"/>
      <c r="H4" s="13"/>
      <c r="I4" s="5"/>
      <c r="J4" s="13"/>
      <c r="K4" s="8"/>
      <c r="L4" s="9"/>
    </row>
    <row r="5" spans="1:12" s="10" customFormat="1" ht="15.75" x14ac:dyDescent="0.25">
      <c r="A5" s="25" t="s">
        <v>3</v>
      </c>
      <c r="B5" s="12"/>
      <c r="C5" s="12"/>
      <c r="D5" s="13"/>
      <c r="E5" s="14"/>
      <c r="F5" s="14"/>
      <c r="G5" s="13"/>
      <c r="H5" s="13"/>
      <c r="I5" s="5"/>
      <c r="J5" s="8"/>
      <c r="K5" s="8"/>
      <c r="L5" s="9"/>
    </row>
    <row r="6" spans="1:12" x14ac:dyDescent="0.25">
      <c r="A6" s="5"/>
      <c r="B6" s="2"/>
      <c r="C6" s="2"/>
      <c r="D6" s="3"/>
      <c r="E6" s="3"/>
      <c r="F6" s="3"/>
      <c r="G6" s="3"/>
      <c r="H6" s="3"/>
      <c r="I6" s="7" t="str">
        <f ca="1">CELL("nomfichier")</f>
        <v>M:\04_Sauvegardes\Documents_a_saisir\[40-3fd_exemples_facturation_et_decompte-heures.xlsx]Facture forfaitaire</v>
      </c>
      <c r="L6" s="1"/>
    </row>
    <row r="7" spans="1:12" s="46" customFormat="1" x14ac:dyDescent="0.25">
      <c r="A7" s="30" t="s">
        <v>11</v>
      </c>
      <c r="B7" s="41"/>
      <c r="C7" s="41"/>
      <c r="D7" s="42"/>
      <c r="E7" s="42"/>
      <c r="F7" s="42"/>
      <c r="G7" s="42"/>
      <c r="H7" s="42"/>
      <c r="I7" s="43"/>
      <c r="J7" s="44"/>
      <c r="K7" s="44"/>
      <c r="L7" s="45"/>
    </row>
    <row r="8" spans="1:12" s="46" customFormat="1" ht="12.75" x14ac:dyDescent="0.25">
      <c r="A8" s="29"/>
      <c r="B8" s="115" t="s">
        <v>41</v>
      </c>
      <c r="C8" s="117" t="s">
        <v>60</v>
      </c>
      <c r="D8" s="94" t="s">
        <v>59</v>
      </c>
      <c r="E8" s="95"/>
      <c r="F8" s="95"/>
      <c r="G8" s="96"/>
      <c r="H8" s="95"/>
      <c r="I8" s="97"/>
      <c r="J8" s="44"/>
      <c r="K8" s="44"/>
      <c r="L8" s="45"/>
    </row>
    <row r="9" spans="1:12" s="51" customFormat="1" ht="12.75" x14ac:dyDescent="0.25">
      <c r="A9" s="28"/>
      <c r="B9" s="178" t="s">
        <v>13</v>
      </c>
      <c r="C9" s="118">
        <f>SUM(D9:I9)</f>
        <v>478.4</v>
      </c>
      <c r="D9" s="47">
        <f t="shared" ref="D9:I9" si="0">ROUND(SUMPRODUCT($C$18:$C$27,D$18:D$27)*D10*20,0)/20</f>
        <v>280.39999999999998</v>
      </c>
      <c r="E9" s="48">
        <f t="shared" si="0"/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9">
        <f t="shared" si="0"/>
        <v>198</v>
      </c>
      <c r="J9" s="50"/>
      <c r="K9" s="50"/>
    </row>
    <row r="10" spans="1:12" s="51" customFormat="1" ht="12.75" x14ac:dyDescent="0.25">
      <c r="A10" s="28"/>
      <c r="B10" s="179"/>
      <c r="C10" s="116" t="s">
        <v>14</v>
      </c>
      <c r="D10" s="52">
        <f>1-D12-D14</f>
        <v>0.66999999999999993</v>
      </c>
      <c r="E10" s="53">
        <f t="shared" ref="E10:I10" si="1">1-E12-E14</f>
        <v>0</v>
      </c>
      <c r="F10" s="53">
        <f t="shared" si="1"/>
        <v>1</v>
      </c>
      <c r="G10" s="53">
        <f t="shared" si="1"/>
        <v>1</v>
      </c>
      <c r="H10" s="53">
        <f t="shared" si="1"/>
        <v>1</v>
      </c>
      <c r="I10" s="54">
        <f t="shared" si="1"/>
        <v>0.5</v>
      </c>
      <c r="J10" s="50"/>
      <c r="K10" s="50"/>
    </row>
    <row r="11" spans="1:12" s="51" customFormat="1" ht="12.75" x14ac:dyDescent="0.25">
      <c r="A11" s="28"/>
      <c r="B11" s="178" t="s">
        <v>15</v>
      </c>
      <c r="C11" s="118">
        <f>SUM(D11:I11)</f>
        <v>573.70000000000005</v>
      </c>
      <c r="D11" s="47">
        <f t="shared" ref="D11:I11" si="2">ROUND(SUMPRODUCT($C$18:$C$27,D$18:D$27)*D12*20,0)/20</f>
        <v>138.1</v>
      </c>
      <c r="E11" s="48">
        <f t="shared" si="2"/>
        <v>237.6</v>
      </c>
      <c r="F11" s="48">
        <f t="shared" si="2"/>
        <v>0</v>
      </c>
      <c r="G11" s="48">
        <f t="shared" si="2"/>
        <v>0</v>
      </c>
      <c r="H11" s="48">
        <f t="shared" si="2"/>
        <v>0</v>
      </c>
      <c r="I11" s="49">
        <f t="shared" si="2"/>
        <v>198</v>
      </c>
      <c r="J11" s="50"/>
      <c r="K11" s="50"/>
    </row>
    <row r="12" spans="1:12" s="51" customFormat="1" ht="12.75" x14ac:dyDescent="0.25">
      <c r="A12" s="28"/>
      <c r="B12" s="179"/>
      <c r="C12" s="116" t="s">
        <v>14</v>
      </c>
      <c r="D12" s="55">
        <v>0.33</v>
      </c>
      <c r="E12" s="56">
        <v>1</v>
      </c>
      <c r="F12" s="56"/>
      <c r="G12" s="56"/>
      <c r="H12" s="56"/>
      <c r="I12" s="57">
        <v>0.5</v>
      </c>
      <c r="J12" s="50"/>
      <c r="K12" s="50"/>
    </row>
    <row r="13" spans="1:12" s="51" customFormat="1" ht="12.75" outlineLevel="1" x14ac:dyDescent="0.25">
      <c r="A13" s="28"/>
      <c r="B13" s="178" t="s">
        <v>16</v>
      </c>
      <c r="C13" s="118">
        <f>SUM(D13:I13)</f>
        <v>0</v>
      </c>
      <c r="D13" s="47">
        <f t="shared" ref="D13:I13" si="3">ROUND(SUMPRODUCT($C$18:$C$27,D$18:D$27)*D14*20,0)/20</f>
        <v>0</v>
      </c>
      <c r="E13" s="48">
        <f t="shared" si="3"/>
        <v>0</v>
      </c>
      <c r="F13" s="48">
        <f t="shared" si="3"/>
        <v>0</v>
      </c>
      <c r="G13" s="48">
        <f t="shared" si="3"/>
        <v>0</v>
      </c>
      <c r="H13" s="48">
        <f t="shared" si="3"/>
        <v>0</v>
      </c>
      <c r="I13" s="49">
        <f t="shared" si="3"/>
        <v>0</v>
      </c>
      <c r="J13" s="50"/>
      <c r="K13" s="50"/>
    </row>
    <row r="14" spans="1:12" s="51" customFormat="1" ht="12.75" outlineLevel="1" x14ac:dyDescent="0.25">
      <c r="A14" s="28"/>
      <c r="B14" s="179"/>
      <c r="C14" s="116" t="s">
        <v>14</v>
      </c>
      <c r="D14" s="55">
        <v>0</v>
      </c>
      <c r="E14" s="56">
        <v>0</v>
      </c>
      <c r="F14" s="56"/>
      <c r="G14" s="56"/>
      <c r="H14" s="56"/>
      <c r="I14" s="57">
        <v>0</v>
      </c>
      <c r="J14" s="50"/>
      <c r="K14" s="50"/>
    </row>
    <row r="15" spans="1:12" s="28" customFormat="1" ht="12.75" x14ac:dyDescent="0.25">
      <c r="B15" s="58" t="s">
        <v>39</v>
      </c>
      <c r="C15" s="119">
        <f>SUM(C9:C14)</f>
        <v>1052.0999999999999</v>
      </c>
      <c r="D15" s="59"/>
      <c r="E15" s="59"/>
      <c r="F15" s="59"/>
      <c r="G15" s="59"/>
      <c r="H15" s="59"/>
      <c r="I15" s="59"/>
      <c r="J15" s="50"/>
      <c r="K15" s="50"/>
    </row>
    <row r="16" spans="1:12" s="51" customFormat="1" ht="12.75" x14ac:dyDescent="0.25">
      <c r="A16" s="28"/>
      <c r="B16" s="60"/>
      <c r="C16" s="120"/>
      <c r="D16" s="62"/>
      <c r="E16" s="62"/>
      <c r="F16" s="62"/>
      <c r="G16" s="62"/>
      <c r="H16" s="62"/>
      <c r="I16" s="62"/>
      <c r="J16" s="50"/>
      <c r="K16" s="50"/>
    </row>
    <row r="17" spans="1:13" s="51" customFormat="1" ht="12.75" x14ac:dyDescent="0.25">
      <c r="A17" s="31" t="s">
        <v>18</v>
      </c>
      <c r="B17" s="63" t="s">
        <v>7</v>
      </c>
      <c r="C17" s="121" t="s">
        <v>17</v>
      </c>
      <c r="D17" s="94" t="s">
        <v>20</v>
      </c>
      <c r="E17" s="95"/>
      <c r="F17" s="95"/>
      <c r="G17" s="96"/>
      <c r="H17" s="95"/>
      <c r="I17" s="97"/>
      <c r="J17" s="50"/>
      <c r="K17" s="50"/>
    </row>
    <row r="18" spans="1:13" s="51" customFormat="1" ht="12.75" x14ac:dyDescent="0.25">
      <c r="A18" s="32"/>
      <c r="B18" s="64" t="s">
        <v>19</v>
      </c>
      <c r="C18" s="122">
        <v>0</v>
      </c>
      <c r="D18" s="47">
        <f>SUM(D32:D65)-SUM(D19:D29)</f>
        <v>2</v>
      </c>
      <c r="E18" s="48">
        <f t="shared" ref="E18:I18" si="4">SUM(E32:E65)-SUM(E19:E29)</f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9">
        <f t="shared" si="4"/>
        <v>0</v>
      </c>
      <c r="J18" s="50"/>
      <c r="K18" s="50"/>
    </row>
    <row r="19" spans="1:13" s="51" customFormat="1" ht="12.75" x14ac:dyDescent="0.25">
      <c r="A19" s="33" t="s">
        <v>31</v>
      </c>
      <c r="B19" s="65" t="s">
        <v>21</v>
      </c>
      <c r="C19" s="123">
        <v>139.5</v>
      </c>
      <c r="D19" s="66">
        <f t="shared" ref="D19:I26" si="5">SUMIF($B$32:$B$65,$B19,D$32:D$65)</f>
        <v>3</v>
      </c>
      <c r="E19" s="67">
        <f t="shared" si="5"/>
        <v>0</v>
      </c>
      <c r="F19" s="67">
        <f t="shared" si="5"/>
        <v>0</v>
      </c>
      <c r="G19" s="67">
        <f t="shared" si="5"/>
        <v>0</v>
      </c>
      <c r="H19" s="67">
        <f t="shared" si="5"/>
        <v>0</v>
      </c>
      <c r="I19" s="68">
        <f t="shared" si="5"/>
        <v>0</v>
      </c>
      <c r="J19" s="50"/>
      <c r="K19" s="50"/>
    </row>
    <row r="20" spans="1:13" s="51" customFormat="1" ht="12.75" x14ac:dyDescent="0.25">
      <c r="A20" s="33" t="s">
        <v>32</v>
      </c>
      <c r="B20" s="65" t="s">
        <v>22</v>
      </c>
      <c r="C20" s="123">
        <v>118.8</v>
      </c>
      <c r="D20" s="66">
        <f t="shared" si="5"/>
        <v>0</v>
      </c>
      <c r="E20" s="67">
        <f t="shared" si="5"/>
        <v>2</v>
      </c>
      <c r="F20" s="67">
        <f t="shared" si="5"/>
        <v>0</v>
      </c>
      <c r="G20" s="67">
        <f t="shared" si="5"/>
        <v>0</v>
      </c>
      <c r="H20" s="67">
        <f t="shared" si="5"/>
        <v>0</v>
      </c>
      <c r="I20" s="68">
        <f t="shared" si="5"/>
        <v>0</v>
      </c>
      <c r="J20" s="50"/>
      <c r="K20" s="50"/>
    </row>
    <row r="21" spans="1:13" s="51" customFormat="1" ht="12.75" x14ac:dyDescent="0.25">
      <c r="A21" s="33" t="s">
        <v>37</v>
      </c>
      <c r="B21" s="65" t="s">
        <v>23</v>
      </c>
      <c r="C21" s="123">
        <v>99</v>
      </c>
      <c r="D21" s="66">
        <f t="shared" si="5"/>
        <v>0</v>
      </c>
      <c r="E21" s="67">
        <f t="shared" si="5"/>
        <v>0</v>
      </c>
      <c r="F21" s="67">
        <f t="shared" si="5"/>
        <v>0</v>
      </c>
      <c r="G21" s="67">
        <f t="shared" si="5"/>
        <v>0</v>
      </c>
      <c r="H21" s="67">
        <f t="shared" si="5"/>
        <v>0</v>
      </c>
      <c r="I21" s="68">
        <f t="shared" si="5"/>
        <v>4</v>
      </c>
      <c r="J21" s="50"/>
      <c r="K21" s="50"/>
    </row>
    <row r="22" spans="1:13" s="51" customFormat="1" ht="12.75" x14ac:dyDescent="0.25">
      <c r="A22" s="33"/>
      <c r="B22" s="65" t="s">
        <v>38</v>
      </c>
      <c r="C22" s="123"/>
      <c r="D22" s="66">
        <f t="shared" si="5"/>
        <v>0</v>
      </c>
      <c r="E22" s="67">
        <f t="shared" si="5"/>
        <v>0</v>
      </c>
      <c r="F22" s="67">
        <f t="shared" si="5"/>
        <v>0</v>
      </c>
      <c r="G22" s="67">
        <f t="shared" si="5"/>
        <v>0</v>
      </c>
      <c r="H22" s="67">
        <f t="shared" si="5"/>
        <v>0</v>
      </c>
      <c r="I22" s="68">
        <f t="shared" si="5"/>
        <v>4</v>
      </c>
      <c r="J22" s="50"/>
      <c r="K22" s="50"/>
    </row>
    <row r="23" spans="1:13" s="51" customFormat="1" ht="12.75" hidden="1" outlineLevel="1" x14ac:dyDescent="0.25">
      <c r="A23" s="33"/>
      <c r="B23" s="65" t="s">
        <v>33</v>
      </c>
      <c r="C23" s="123"/>
      <c r="D23" s="66">
        <f t="shared" si="5"/>
        <v>0</v>
      </c>
      <c r="E23" s="67">
        <f t="shared" si="5"/>
        <v>0</v>
      </c>
      <c r="F23" s="67">
        <f t="shared" si="5"/>
        <v>0</v>
      </c>
      <c r="G23" s="67">
        <f t="shared" si="5"/>
        <v>0</v>
      </c>
      <c r="H23" s="67">
        <f t="shared" si="5"/>
        <v>0</v>
      </c>
      <c r="I23" s="68">
        <f t="shared" si="5"/>
        <v>0</v>
      </c>
      <c r="J23" s="50"/>
      <c r="K23" s="50"/>
    </row>
    <row r="24" spans="1:13" s="51" customFormat="1" ht="12.75" hidden="1" outlineLevel="1" x14ac:dyDescent="0.25">
      <c r="A24" s="33"/>
      <c r="B24" s="65" t="s">
        <v>34</v>
      </c>
      <c r="C24" s="123"/>
      <c r="D24" s="66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8">
        <f t="shared" si="5"/>
        <v>0</v>
      </c>
      <c r="J24" s="50"/>
      <c r="K24" s="50"/>
    </row>
    <row r="25" spans="1:13" s="51" customFormat="1" ht="12.75" hidden="1" outlineLevel="1" x14ac:dyDescent="0.25">
      <c r="A25" s="33"/>
      <c r="B25" s="65" t="s">
        <v>35</v>
      </c>
      <c r="C25" s="123"/>
      <c r="D25" s="66">
        <f t="shared" si="5"/>
        <v>0</v>
      </c>
      <c r="E25" s="67">
        <f t="shared" si="5"/>
        <v>0</v>
      </c>
      <c r="F25" s="67">
        <f t="shared" si="5"/>
        <v>0</v>
      </c>
      <c r="G25" s="67">
        <f t="shared" si="5"/>
        <v>0</v>
      </c>
      <c r="H25" s="67">
        <f t="shared" si="5"/>
        <v>0</v>
      </c>
      <c r="I25" s="68">
        <f t="shared" si="5"/>
        <v>0</v>
      </c>
      <c r="J25" s="50"/>
      <c r="K25" s="50"/>
    </row>
    <row r="26" spans="1:13" s="51" customFormat="1" ht="12.75" hidden="1" outlineLevel="1" x14ac:dyDescent="0.25">
      <c r="A26" s="34"/>
      <c r="B26" s="69" t="s">
        <v>36</v>
      </c>
      <c r="C26" s="124"/>
      <c r="D26" s="70">
        <f t="shared" si="5"/>
        <v>0</v>
      </c>
      <c r="E26" s="71">
        <f t="shared" si="5"/>
        <v>0</v>
      </c>
      <c r="F26" s="71">
        <f t="shared" si="5"/>
        <v>0</v>
      </c>
      <c r="G26" s="71">
        <f t="shared" si="5"/>
        <v>0</v>
      </c>
      <c r="H26" s="71">
        <f t="shared" si="5"/>
        <v>0</v>
      </c>
      <c r="I26" s="72">
        <f t="shared" si="5"/>
        <v>0</v>
      </c>
      <c r="J26" s="50"/>
      <c r="K26" s="50"/>
    </row>
    <row r="27" spans="1:13" s="51" customFormat="1" ht="12.75" collapsed="1" x14ac:dyDescent="0.25">
      <c r="A27" s="35"/>
      <c r="B27" s="73" t="s">
        <v>40</v>
      </c>
      <c r="C27" s="119">
        <f>SUM(D18:I26)</f>
        <v>15</v>
      </c>
      <c r="D27" s="61"/>
      <c r="E27" s="61"/>
      <c r="F27" s="61"/>
      <c r="G27" s="61"/>
      <c r="H27" s="61"/>
      <c r="I27" s="74"/>
      <c r="J27" s="50"/>
      <c r="K27" s="50"/>
    </row>
    <row r="28" spans="1:13" s="51" customFormat="1" ht="12.75" x14ac:dyDescent="0.25">
      <c r="A28" s="28"/>
      <c r="B28" s="61"/>
      <c r="C28" s="75"/>
      <c r="D28" s="61"/>
      <c r="E28" s="61"/>
      <c r="F28" s="61"/>
      <c r="G28" s="61"/>
      <c r="H28" s="61"/>
      <c r="I28" s="74"/>
      <c r="J28" s="50"/>
      <c r="K28" s="50"/>
    </row>
    <row r="29" spans="1:13" s="46" customFormat="1" x14ac:dyDescent="0.25">
      <c r="A29" s="30" t="s">
        <v>12</v>
      </c>
      <c r="B29" s="41"/>
      <c r="C29" s="41"/>
      <c r="D29" s="42"/>
      <c r="E29" s="42"/>
      <c r="F29" s="42"/>
      <c r="G29" s="42"/>
      <c r="H29" s="42"/>
      <c r="I29" s="43"/>
      <c r="J29" s="44"/>
      <c r="K29" s="44"/>
      <c r="L29" s="45"/>
    </row>
    <row r="30" spans="1:13" s="46" customFormat="1" ht="12.75" x14ac:dyDescent="0.25">
      <c r="A30" s="27"/>
      <c r="B30" s="76"/>
      <c r="C30" s="76"/>
      <c r="D30" s="94" t="s">
        <v>9</v>
      </c>
      <c r="E30" s="98"/>
      <c r="F30" s="98"/>
      <c r="G30" s="99"/>
      <c r="H30" s="98"/>
      <c r="I30" s="100"/>
      <c r="J30" s="44"/>
      <c r="K30" s="44"/>
      <c r="L30" s="45"/>
    </row>
    <row r="31" spans="1:13" s="78" customFormat="1" ht="25.5" x14ac:dyDescent="0.25">
      <c r="A31" s="36" t="s">
        <v>6</v>
      </c>
      <c r="B31" s="37" t="s">
        <v>7</v>
      </c>
      <c r="C31" s="37" t="s">
        <v>8</v>
      </c>
      <c r="D31" s="38" t="s">
        <v>28</v>
      </c>
      <c r="E31" s="38" t="s">
        <v>29</v>
      </c>
      <c r="F31" s="38"/>
      <c r="G31" s="39"/>
      <c r="H31" s="38"/>
      <c r="I31" s="40" t="s">
        <v>30</v>
      </c>
      <c r="J31" s="77"/>
      <c r="K31" s="77"/>
    </row>
    <row r="32" spans="1:13" s="77" customFormat="1" ht="12.75" x14ac:dyDescent="0.25">
      <c r="A32" s="79">
        <v>42005</v>
      </c>
      <c r="B32" s="80" t="s">
        <v>21</v>
      </c>
      <c r="C32" s="80" t="s">
        <v>25</v>
      </c>
      <c r="D32" s="81">
        <v>3</v>
      </c>
      <c r="E32" s="81"/>
      <c r="F32" s="81"/>
      <c r="G32" s="81"/>
      <c r="H32" s="81"/>
      <c r="I32" s="82"/>
      <c r="L32" s="78"/>
      <c r="M32" s="78"/>
    </row>
    <row r="33" spans="1:13" s="77" customFormat="1" ht="12.75" x14ac:dyDescent="0.25">
      <c r="A33" s="83">
        <v>42007</v>
      </c>
      <c r="B33" s="84" t="s">
        <v>22</v>
      </c>
      <c r="C33" s="84" t="s">
        <v>26</v>
      </c>
      <c r="D33" s="85"/>
      <c r="E33" s="85">
        <v>2</v>
      </c>
      <c r="F33" s="85"/>
      <c r="G33" s="85"/>
      <c r="H33" s="85"/>
      <c r="I33" s="86"/>
      <c r="L33" s="78"/>
      <c r="M33" s="78"/>
    </row>
    <row r="34" spans="1:13" s="77" customFormat="1" ht="12.75" x14ac:dyDescent="0.25">
      <c r="A34" s="83">
        <v>42009</v>
      </c>
      <c r="B34" s="84" t="s">
        <v>23</v>
      </c>
      <c r="C34" s="84" t="s">
        <v>27</v>
      </c>
      <c r="D34" s="85"/>
      <c r="E34" s="85"/>
      <c r="F34" s="85"/>
      <c r="G34" s="85"/>
      <c r="H34" s="85"/>
      <c r="I34" s="86">
        <v>4</v>
      </c>
      <c r="L34" s="78"/>
      <c r="M34" s="78"/>
    </row>
    <row r="35" spans="1:13" s="77" customFormat="1" ht="12.75" x14ac:dyDescent="0.25">
      <c r="A35" s="83">
        <v>42011</v>
      </c>
      <c r="B35" s="84" t="s">
        <v>38</v>
      </c>
      <c r="C35" s="84" t="s">
        <v>27</v>
      </c>
      <c r="D35" s="85"/>
      <c r="E35" s="85"/>
      <c r="F35" s="85"/>
      <c r="G35" s="85"/>
      <c r="H35" s="85"/>
      <c r="I35" s="86">
        <v>4</v>
      </c>
      <c r="L35" s="78"/>
      <c r="M35" s="78"/>
    </row>
    <row r="36" spans="1:13" s="77" customFormat="1" ht="12.75" x14ac:dyDescent="0.25">
      <c r="A36" s="83">
        <v>42013</v>
      </c>
      <c r="B36" s="84" t="s">
        <v>24</v>
      </c>
      <c r="C36" s="84"/>
      <c r="D36" s="85">
        <v>2</v>
      </c>
      <c r="E36" s="85"/>
      <c r="F36" s="85"/>
      <c r="G36" s="85"/>
      <c r="H36" s="85"/>
      <c r="I36" s="86"/>
      <c r="L36" s="78"/>
      <c r="M36" s="78"/>
    </row>
    <row r="37" spans="1:13" s="77" customFormat="1" ht="12.75" x14ac:dyDescent="0.25">
      <c r="A37" s="83"/>
      <c r="B37" s="84"/>
      <c r="C37" s="84"/>
      <c r="D37" s="85"/>
      <c r="E37" s="85"/>
      <c r="F37" s="85"/>
      <c r="G37" s="85"/>
      <c r="H37" s="85"/>
      <c r="I37" s="86"/>
      <c r="L37" s="78"/>
      <c r="M37" s="78"/>
    </row>
    <row r="38" spans="1:13" s="77" customFormat="1" ht="12.75" x14ac:dyDescent="0.25">
      <c r="A38" s="83"/>
      <c r="B38" s="84"/>
      <c r="C38" s="84"/>
      <c r="D38" s="85"/>
      <c r="E38" s="85"/>
      <c r="F38" s="85"/>
      <c r="G38" s="85"/>
      <c r="H38" s="85"/>
      <c r="I38" s="86"/>
      <c r="L38" s="78"/>
      <c r="M38" s="78"/>
    </row>
    <row r="39" spans="1:13" s="77" customFormat="1" ht="12.75" x14ac:dyDescent="0.25">
      <c r="A39" s="83"/>
      <c r="B39" s="84"/>
      <c r="C39" s="84"/>
      <c r="D39" s="85"/>
      <c r="E39" s="85"/>
      <c r="F39" s="85"/>
      <c r="G39" s="85"/>
      <c r="H39" s="85"/>
      <c r="I39" s="86"/>
      <c r="L39" s="78"/>
      <c r="M39" s="78"/>
    </row>
    <row r="40" spans="1:13" s="77" customFormat="1" ht="12.75" x14ac:dyDescent="0.25">
      <c r="A40" s="83"/>
      <c r="B40" s="84"/>
      <c r="C40" s="84"/>
      <c r="D40" s="85"/>
      <c r="E40" s="85"/>
      <c r="F40" s="85"/>
      <c r="G40" s="85"/>
      <c r="H40" s="85"/>
      <c r="I40" s="86"/>
      <c r="L40" s="78"/>
      <c r="M40" s="78"/>
    </row>
    <row r="41" spans="1:13" s="77" customFormat="1" ht="12.75" x14ac:dyDescent="0.25">
      <c r="A41" s="83"/>
      <c r="B41" s="84"/>
      <c r="C41" s="84"/>
      <c r="D41" s="85"/>
      <c r="E41" s="85"/>
      <c r="F41" s="85"/>
      <c r="G41" s="85"/>
      <c r="H41" s="85"/>
      <c r="I41" s="86"/>
      <c r="L41" s="78"/>
      <c r="M41" s="78"/>
    </row>
    <row r="42" spans="1:13" s="77" customFormat="1" ht="12.75" x14ac:dyDescent="0.25">
      <c r="A42" s="83"/>
      <c r="B42" s="84"/>
      <c r="C42" s="84"/>
      <c r="D42" s="85"/>
      <c r="E42" s="85"/>
      <c r="F42" s="85"/>
      <c r="G42" s="85"/>
      <c r="H42" s="85"/>
      <c r="I42" s="86"/>
      <c r="L42" s="78"/>
      <c r="M42" s="78"/>
    </row>
    <row r="43" spans="1:13" s="77" customFormat="1" ht="12.75" x14ac:dyDescent="0.25">
      <c r="A43" s="83"/>
      <c r="B43" s="84"/>
      <c r="C43" s="84"/>
      <c r="D43" s="85"/>
      <c r="E43" s="85"/>
      <c r="F43" s="85"/>
      <c r="G43" s="85"/>
      <c r="H43" s="85"/>
      <c r="I43" s="86"/>
      <c r="L43" s="78"/>
      <c r="M43" s="78"/>
    </row>
    <row r="44" spans="1:13" s="77" customFormat="1" ht="12.75" x14ac:dyDescent="0.25">
      <c r="A44" s="83"/>
      <c r="B44" s="84"/>
      <c r="C44" s="84"/>
      <c r="D44" s="85"/>
      <c r="E44" s="85"/>
      <c r="F44" s="85"/>
      <c r="G44" s="85"/>
      <c r="H44" s="85"/>
      <c r="I44" s="86"/>
      <c r="L44" s="78"/>
      <c r="M44" s="78"/>
    </row>
    <row r="45" spans="1:13" s="77" customFormat="1" ht="12.75" x14ac:dyDescent="0.25">
      <c r="A45" s="83"/>
      <c r="B45" s="84"/>
      <c r="C45" s="84"/>
      <c r="D45" s="85"/>
      <c r="E45" s="85"/>
      <c r="F45" s="85"/>
      <c r="G45" s="85"/>
      <c r="H45" s="85"/>
      <c r="I45" s="86"/>
      <c r="L45" s="78"/>
      <c r="M45" s="78"/>
    </row>
    <row r="46" spans="1:13" s="77" customFormat="1" ht="12.75" x14ac:dyDescent="0.25">
      <c r="A46" s="83"/>
      <c r="B46" s="84"/>
      <c r="C46" s="84"/>
      <c r="D46" s="85"/>
      <c r="E46" s="85"/>
      <c r="F46" s="85"/>
      <c r="G46" s="85"/>
      <c r="H46" s="85"/>
      <c r="I46" s="86"/>
      <c r="L46" s="78"/>
      <c r="M46" s="78"/>
    </row>
    <row r="47" spans="1:13" s="77" customFormat="1" ht="12.75" x14ac:dyDescent="0.25">
      <c r="A47" s="83"/>
      <c r="B47" s="84"/>
      <c r="C47" s="84"/>
      <c r="D47" s="85"/>
      <c r="E47" s="85"/>
      <c r="F47" s="85"/>
      <c r="G47" s="85"/>
      <c r="H47" s="85"/>
      <c r="I47" s="86"/>
      <c r="L47" s="78"/>
      <c r="M47" s="78"/>
    </row>
    <row r="48" spans="1:13" s="77" customFormat="1" ht="12.75" x14ac:dyDescent="0.25">
      <c r="A48" s="83"/>
      <c r="B48" s="84"/>
      <c r="C48" s="84"/>
      <c r="D48" s="85"/>
      <c r="E48" s="85"/>
      <c r="F48" s="85"/>
      <c r="G48" s="85"/>
      <c r="H48" s="85"/>
      <c r="I48" s="86"/>
      <c r="L48" s="78"/>
      <c r="M48" s="78"/>
    </row>
    <row r="49" spans="1:13" s="77" customFormat="1" ht="12.75" x14ac:dyDescent="0.25">
      <c r="A49" s="83"/>
      <c r="B49" s="84"/>
      <c r="C49" s="84"/>
      <c r="D49" s="85"/>
      <c r="E49" s="85"/>
      <c r="F49" s="85"/>
      <c r="G49" s="85"/>
      <c r="H49" s="85"/>
      <c r="I49" s="86"/>
      <c r="L49" s="78"/>
      <c r="M49" s="78"/>
    </row>
    <row r="50" spans="1:13" s="77" customFormat="1" ht="12.75" x14ac:dyDescent="0.25">
      <c r="A50" s="83"/>
      <c r="B50" s="84"/>
      <c r="C50" s="84"/>
      <c r="D50" s="85"/>
      <c r="E50" s="85"/>
      <c r="F50" s="85"/>
      <c r="G50" s="85"/>
      <c r="H50" s="85"/>
      <c r="I50" s="86"/>
      <c r="L50" s="78"/>
      <c r="M50" s="78"/>
    </row>
    <row r="51" spans="1:13" s="77" customFormat="1" ht="12.75" x14ac:dyDescent="0.25">
      <c r="A51" s="83"/>
      <c r="B51" s="84"/>
      <c r="C51" s="84"/>
      <c r="D51" s="85"/>
      <c r="E51" s="85"/>
      <c r="F51" s="85"/>
      <c r="G51" s="85"/>
      <c r="H51" s="85"/>
      <c r="I51" s="86"/>
      <c r="L51" s="78"/>
      <c r="M51" s="78"/>
    </row>
    <row r="52" spans="1:13" s="77" customFormat="1" ht="12.75" x14ac:dyDescent="0.25">
      <c r="A52" s="83"/>
      <c r="B52" s="84"/>
      <c r="C52" s="84"/>
      <c r="D52" s="85"/>
      <c r="E52" s="85"/>
      <c r="F52" s="85"/>
      <c r="G52" s="85"/>
      <c r="H52" s="85"/>
      <c r="I52" s="86"/>
      <c r="L52" s="78"/>
      <c r="M52" s="78"/>
    </row>
    <row r="53" spans="1:13" s="77" customFormat="1" ht="12.75" x14ac:dyDescent="0.25">
      <c r="A53" s="83"/>
      <c r="B53" s="84"/>
      <c r="C53" s="84"/>
      <c r="D53" s="85"/>
      <c r="E53" s="85"/>
      <c r="F53" s="85"/>
      <c r="G53" s="85"/>
      <c r="H53" s="85"/>
      <c r="I53" s="86"/>
      <c r="L53" s="78"/>
      <c r="M53" s="78"/>
    </row>
    <row r="54" spans="1:13" s="77" customFormat="1" ht="12.75" x14ac:dyDescent="0.25">
      <c r="A54" s="83"/>
      <c r="B54" s="84"/>
      <c r="C54" s="84"/>
      <c r="D54" s="85"/>
      <c r="E54" s="85"/>
      <c r="F54" s="85"/>
      <c r="G54" s="85"/>
      <c r="H54" s="85"/>
      <c r="I54" s="86"/>
      <c r="L54" s="78"/>
      <c r="M54" s="78"/>
    </row>
    <row r="55" spans="1:13" s="77" customFormat="1" ht="12.75" x14ac:dyDescent="0.25">
      <c r="A55" s="83"/>
      <c r="B55" s="84"/>
      <c r="C55" s="84"/>
      <c r="D55" s="85"/>
      <c r="E55" s="85"/>
      <c r="F55" s="85"/>
      <c r="G55" s="85"/>
      <c r="H55" s="85"/>
      <c r="I55" s="86"/>
      <c r="L55" s="78"/>
      <c r="M55" s="78"/>
    </row>
    <row r="56" spans="1:13" s="77" customFormat="1" ht="12.75" x14ac:dyDescent="0.25">
      <c r="A56" s="83"/>
      <c r="B56" s="84"/>
      <c r="C56" s="84"/>
      <c r="D56" s="85"/>
      <c r="E56" s="85"/>
      <c r="F56" s="85"/>
      <c r="G56" s="85"/>
      <c r="H56" s="85"/>
      <c r="I56" s="86"/>
      <c r="L56" s="78"/>
      <c r="M56" s="78"/>
    </row>
    <row r="57" spans="1:13" s="77" customFormat="1" ht="12.75" x14ac:dyDescent="0.25">
      <c r="A57" s="83"/>
      <c r="B57" s="84"/>
      <c r="C57" s="84"/>
      <c r="D57" s="85"/>
      <c r="E57" s="85"/>
      <c r="F57" s="85"/>
      <c r="G57" s="85"/>
      <c r="H57" s="85"/>
      <c r="I57" s="86"/>
      <c r="L57" s="78"/>
      <c r="M57" s="78"/>
    </row>
    <row r="58" spans="1:13" s="77" customFormat="1" ht="12.75" x14ac:dyDescent="0.25">
      <c r="A58" s="83"/>
      <c r="B58" s="84"/>
      <c r="C58" s="84"/>
      <c r="D58" s="85"/>
      <c r="E58" s="85"/>
      <c r="F58" s="85"/>
      <c r="G58" s="85"/>
      <c r="H58" s="85"/>
      <c r="I58" s="86"/>
      <c r="L58" s="78"/>
      <c r="M58" s="78"/>
    </row>
    <row r="59" spans="1:13" s="77" customFormat="1" ht="12.75" x14ac:dyDescent="0.25">
      <c r="A59" s="83"/>
      <c r="B59" s="84"/>
      <c r="C59" s="84"/>
      <c r="D59" s="85"/>
      <c r="E59" s="85"/>
      <c r="F59" s="85"/>
      <c r="G59" s="85"/>
      <c r="H59" s="85"/>
      <c r="I59" s="86"/>
      <c r="L59" s="78"/>
      <c r="M59" s="78"/>
    </row>
    <row r="60" spans="1:13" s="77" customFormat="1" ht="12.75" x14ac:dyDescent="0.25">
      <c r="A60" s="83"/>
      <c r="B60" s="84"/>
      <c r="C60" s="84"/>
      <c r="D60" s="85"/>
      <c r="E60" s="85"/>
      <c r="F60" s="85"/>
      <c r="G60" s="85"/>
      <c r="H60" s="85"/>
      <c r="I60" s="86"/>
      <c r="L60" s="78"/>
      <c r="M60" s="78"/>
    </row>
    <row r="61" spans="1:13" s="77" customFormat="1" ht="12.75" x14ac:dyDescent="0.25">
      <c r="A61" s="83"/>
      <c r="B61" s="84"/>
      <c r="C61" s="84"/>
      <c r="D61" s="85"/>
      <c r="E61" s="85"/>
      <c r="F61" s="85"/>
      <c r="G61" s="85"/>
      <c r="H61" s="85"/>
      <c r="I61" s="86"/>
      <c r="L61" s="78"/>
      <c r="M61" s="78"/>
    </row>
    <row r="62" spans="1:13" s="77" customFormat="1" ht="12.75" x14ac:dyDescent="0.25">
      <c r="A62" s="83"/>
      <c r="B62" s="84"/>
      <c r="C62" s="84"/>
      <c r="D62" s="85"/>
      <c r="E62" s="85"/>
      <c r="F62" s="85"/>
      <c r="G62" s="85"/>
      <c r="H62" s="85"/>
      <c r="I62" s="86"/>
      <c r="L62" s="78"/>
      <c r="M62" s="78"/>
    </row>
    <row r="63" spans="1:13" s="77" customFormat="1" ht="12.75" x14ac:dyDescent="0.25">
      <c r="A63" s="83"/>
      <c r="B63" s="84"/>
      <c r="C63" s="84"/>
      <c r="D63" s="85"/>
      <c r="E63" s="85"/>
      <c r="F63" s="85"/>
      <c r="G63" s="85"/>
      <c r="H63" s="85"/>
      <c r="I63" s="86"/>
      <c r="L63" s="78"/>
      <c r="M63" s="78"/>
    </row>
    <row r="64" spans="1:13" s="77" customFormat="1" ht="12.75" x14ac:dyDescent="0.25">
      <c r="A64" s="87"/>
      <c r="B64" s="88"/>
      <c r="C64" s="88"/>
      <c r="D64" s="89"/>
      <c r="E64" s="89"/>
      <c r="F64" s="89"/>
      <c r="G64" s="89"/>
      <c r="H64" s="89"/>
      <c r="I64" s="90"/>
      <c r="L64" s="78"/>
      <c r="M64" s="78"/>
    </row>
    <row r="65" spans="1:13" s="77" customFormat="1" ht="12.75" x14ac:dyDescent="0.25">
      <c r="A65" s="91" t="s">
        <v>10</v>
      </c>
      <c r="B65" s="92"/>
      <c r="C65" s="92"/>
      <c r="D65" s="93"/>
      <c r="E65" s="93"/>
      <c r="F65" s="93"/>
      <c r="G65" s="93"/>
      <c r="H65" s="93"/>
      <c r="I65" s="93"/>
      <c r="L65" s="78"/>
      <c r="M65" s="78"/>
    </row>
    <row r="66" spans="1:13" s="15" customFormat="1" ht="11.25" x14ac:dyDescent="0.25">
      <c r="A66" s="18"/>
      <c r="B66" s="17"/>
      <c r="C66" s="17"/>
      <c r="L66" s="16"/>
      <c r="M66" s="16"/>
    </row>
    <row r="67" spans="1:13" s="15" customFormat="1" ht="11.25" x14ac:dyDescent="0.25">
      <c r="A67" s="18"/>
      <c r="B67" s="17"/>
      <c r="C67" s="17"/>
      <c r="L67" s="16"/>
      <c r="M67" s="16"/>
    </row>
    <row r="68" spans="1:13" s="15" customFormat="1" ht="11.25" x14ac:dyDescent="0.25">
      <c r="A68" s="18"/>
      <c r="B68" s="17"/>
      <c r="C68" s="17"/>
      <c r="L68" s="16"/>
      <c r="M68" s="16"/>
    </row>
    <row r="69" spans="1:13" s="15" customFormat="1" ht="11.25" x14ac:dyDescent="0.25">
      <c r="A69" s="18"/>
      <c r="B69" s="17"/>
      <c r="C69" s="17"/>
      <c r="L69" s="16"/>
      <c r="M69" s="16"/>
    </row>
    <row r="70" spans="1:13" s="15" customFormat="1" ht="11.25" x14ac:dyDescent="0.25">
      <c r="A70" s="18"/>
      <c r="B70" s="17"/>
      <c r="C70" s="17"/>
      <c r="L70" s="16"/>
      <c r="M70" s="16"/>
    </row>
    <row r="71" spans="1:13" s="15" customFormat="1" ht="11.25" x14ac:dyDescent="0.25">
      <c r="A71" s="18"/>
      <c r="B71" s="17"/>
      <c r="C71" s="17"/>
      <c r="L71" s="16"/>
      <c r="M71" s="16"/>
    </row>
    <row r="72" spans="1:13" s="15" customFormat="1" ht="11.25" x14ac:dyDescent="0.25">
      <c r="A72" s="18"/>
      <c r="B72" s="17"/>
      <c r="C72" s="17"/>
      <c r="L72" s="16"/>
      <c r="M72" s="16"/>
    </row>
    <row r="73" spans="1:13" s="15" customFormat="1" ht="11.25" x14ac:dyDescent="0.25">
      <c r="A73" s="18"/>
      <c r="B73" s="17"/>
      <c r="C73" s="17"/>
      <c r="L73" s="16"/>
      <c r="M73" s="16"/>
    </row>
    <row r="74" spans="1:13" s="15" customFormat="1" ht="11.25" x14ac:dyDescent="0.25">
      <c r="A74" s="18"/>
      <c r="B74" s="17"/>
      <c r="C74" s="17"/>
      <c r="L74" s="16"/>
      <c r="M74" s="16"/>
    </row>
    <row r="75" spans="1:13" s="15" customFormat="1" ht="11.25" x14ac:dyDescent="0.25">
      <c r="A75" s="18"/>
      <c r="B75" s="17"/>
      <c r="C75" s="17"/>
      <c r="L75" s="16"/>
      <c r="M75" s="16"/>
    </row>
    <row r="76" spans="1:13" s="15" customFormat="1" ht="11.25" x14ac:dyDescent="0.25">
      <c r="A76" s="18"/>
      <c r="B76" s="17"/>
      <c r="C76" s="17"/>
      <c r="L76" s="16"/>
      <c r="M76" s="16"/>
    </row>
    <row r="77" spans="1:13" s="15" customFormat="1" ht="11.25" x14ac:dyDescent="0.25">
      <c r="A77" s="18"/>
      <c r="B77" s="17"/>
      <c r="C77" s="17"/>
      <c r="L77" s="16"/>
      <c r="M77" s="16"/>
    </row>
    <row r="78" spans="1:13" s="15" customFormat="1" ht="11.25" x14ac:dyDescent="0.25">
      <c r="A78" s="18"/>
      <c r="B78" s="17"/>
      <c r="C78" s="17"/>
      <c r="L78" s="16"/>
      <c r="M78" s="16"/>
    </row>
    <row r="79" spans="1:13" s="15" customFormat="1" ht="11.25" x14ac:dyDescent="0.25">
      <c r="A79" s="18"/>
      <c r="B79" s="17"/>
      <c r="C79" s="17"/>
      <c r="L79" s="16"/>
      <c r="M79" s="16"/>
    </row>
    <row r="80" spans="1:13" s="15" customFormat="1" ht="11.25" x14ac:dyDescent="0.25">
      <c r="A80" s="18"/>
      <c r="B80" s="17"/>
      <c r="C80" s="17"/>
      <c r="L80" s="16"/>
      <c r="M80" s="16"/>
    </row>
    <row r="81" spans="1:13" s="15" customFormat="1" ht="11.25" x14ac:dyDescent="0.25">
      <c r="A81" s="18"/>
      <c r="B81" s="17"/>
      <c r="C81" s="17"/>
      <c r="L81" s="16"/>
      <c r="M81" s="16"/>
    </row>
    <row r="82" spans="1:13" s="15" customFormat="1" ht="11.25" x14ac:dyDescent="0.25">
      <c r="A82" s="18"/>
      <c r="B82" s="17"/>
      <c r="C82" s="17"/>
      <c r="L82" s="16"/>
      <c r="M82" s="16"/>
    </row>
    <row r="83" spans="1:13" s="15" customFormat="1" ht="11.25" x14ac:dyDescent="0.25">
      <c r="A83" s="18"/>
      <c r="B83" s="17"/>
      <c r="C83" s="17"/>
      <c r="L83" s="16"/>
      <c r="M83" s="16"/>
    </row>
    <row r="84" spans="1:13" s="15" customFormat="1" ht="11.25" x14ac:dyDescent="0.25">
      <c r="A84" s="18"/>
      <c r="B84" s="17"/>
      <c r="C84" s="17"/>
      <c r="L84" s="16"/>
      <c r="M84" s="16"/>
    </row>
    <row r="85" spans="1:13" s="15" customFormat="1" ht="11.25" x14ac:dyDescent="0.25">
      <c r="A85" s="18"/>
      <c r="B85" s="17"/>
      <c r="C85" s="17"/>
      <c r="L85" s="16"/>
      <c r="M85" s="16"/>
    </row>
    <row r="86" spans="1:13" s="15" customFormat="1" ht="11.25" x14ac:dyDescent="0.25">
      <c r="A86" s="18"/>
      <c r="B86" s="17"/>
      <c r="C86" s="17"/>
      <c r="L86" s="16"/>
      <c r="M86" s="16"/>
    </row>
    <row r="87" spans="1:13" s="15" customFormat="1" ht="11.25" x14ac:dyDescent="0.25">
      <c r="A87" s="18"/>
      <c r="B87" s="17"/>
      <c r="C87" s="17"/>
      <c r="L87" s="16"/>
      <c r="M87" s="16"/>
    </row>
    <row r="88" spans="1:13" s="15" customFormat="1" ht="11.25" x14ac:dyDescent="0.25">
      <c r="A88" s="18"/>
      <c r="B88" s="17"/>
      <c r="C88" s="17"/>
      <c r="L88" s="16"/>
      <c r="M88" s="16"/>
    </row>
    <row r="89" spans="1:13" s="15" customFormat="1" ht="11.25" x14ac:dyDescent="0.25">
      <c r="A89" s="18"/>
      <c r="B89" s="17"/>
      <c r="C89" s="17"/>
      <c r="L89" s="16"/>
      <c r="M89" s="16"/>
    </row>
    <row r="90" spans="1:13" s="15" customFormat="1" ht="11.25" x14ac:dyDescent="0.25">
      <c r="A90" s="18"/>
      <c r="B90" s="17"/>
      <c r="C90" s="17"/>
      <c r="L90" s="16"/>
      <c r="M90" s="16"/>
    </row>
    <row r="91" spans="1:13" s="15" customFormat="1" ht="11.25" x14ac:dyDescent="0.25">
      <c r="A91" s="18"/>
      <c r="B91" s="17"/>
      <c r="C91" s="17"/>
      <c r="L91" s="16"/>
      <c r="M91" s="16"/>
    </row>
    <row r="92" spans="1:13" s="15" customFormat="1" ht="11.25" x14ac:dyDescent="0.25">
      <c r="A92" s="18"/>
      <c r="B92" s="17"/>
      <c r="C92" s="17"/>
      <c r="L92" s="16"/>
      <c r="M92" s="16"/>
    </row>
    <row r="93" spans="1:13" s="15" customFormat="1" ht="11.25" x14ac:dyDescent="0.25">
      <c r="A93" s="18"/>
      <c r="B93" s="17"/>
      <c r="C93" s="17"/>
      <c r="L93" s="16"/>
      <c r="M93" s="16"/>
    </row>
    <row r="94" spans="1:13" s="15" customFormat="1" ht="11.25" x14ac:dyDescent="0.25">
      <c r="A94" s="18"/>
      <c r="B94" s="17"/>
      <c r="C94" s="17"/>
      <c r="L94" s="16"/>
      <c r="M94" s="16"/>
    </row>
    <row r="95" spans="1:13" s="15" customFormat="1" ht="11.25" x14ac:dyDescent="0.25">
      <c r="A95" s="18"/>
      <c r="B95" s="17"/>
      <c r="C95" s="17"/>
      <c r="L95" s="16"/>
      <c r="M95" s="16"/>
    </row>
    <row r="96" spans="1:13" s="15" customFormat="1" ht="11.25" x14ac:dyDescent="0.25">
      <c r="A96" s="18"/>
      <c r="B96" s="17"/>
      <c r="C96" s="17"/>
      <c r="L96" s="16"/>
      <c r="M96" s="16"/>
    </row>
    <row r="97" spans="1:13" s="15" customFormat="1" ht="11.25" x14ac:dyDescent="0.25">
      <c r="A97" s="18"/>
      <c r="B97" s="17"/>
      <c r="C97" s="17"/>
      <c r="L97" s="16"/>
      <c r="M97" s="16"/>
    </row>
    <row r="98" spans="1:13" s="15" customFormat="1" ht="11.25" x14ac:dyDescent="0.25">
      <c r="A98" s="18"/>
      <c r="B98" s="17"/>
      <c r="C98" s="17"/>
      <c r="L98" s="16"/>
      <c r="M98" s="16"/>
    </row>
    <row r="99" spans="1:13" s="15" customFormat="1" ht="11.25" x14ac:dyDescent="0.25">
      <c r="A99" s="18"/>
      <c r="B99" s="17"/>
      <c r="C99" s="17"/>
      <c r="L99" s="16"/>
      <c r="M99" s="16"/>
    </row>
    <row r="100" spans="1:13" s="15" customFormat="1" ht="11.25" x14ac:dyDescent="0.25">
      <c r="A100" s="18"/>
      <c r="B100" s="17"/>
      <c r="C100" s="17"/>
      <c r="L100" s="16"/>
      <c r="M100" s="16"/>
    </row>
    <row r="101" spans="1:13" s="15" customFormat="1" ht="11.25" x14ac:dyDescent="0.25">
      <c r="A101" s="18"/>
      <c r="B101" s="17"/>
      <c r="C101" s="17"/>
      <c r="L101" s="16"/>
      <c r="M101" s="16"/>
    </row>
    <row r="102" spans="1:13" s="15" customFormat="1" ht="11.25" x14ac:dyDescent="0.25">
      <c r="A102" s="18"/>
      <c r="B102" s="17"/>
      <c r="C102" s="17"/>
      <c r="L102" s="16"/>
      <c r="M102" s="16"/>
    </row>
    <row r="103" spans="1:13" s="15" customFormat="1" ht="11.25" x14ac:dyDescent="0.25">
      <c r="A103" s="18"/>
      <c r="B103" s="17"/>
      <c r="C103" s="17"/>
      <c r="L103" s="16"/>
      <c r="M103" s="16"/>
    </row>
    <row r="104" spans="1:13" s="15" customFormat="1" ht="11.25" x14ac:dyDescent="0.25">
      <c r="A104" s="18"/>
      <c r="B104" s="17"/>
      <c r="C104" s="17"/>
      <c r="L104" s="16"/>
      <c r="M104" s="16"/>
    </row>
    <row r="105" spans="1:13" s="15" customFormat="1" ht="11.25" x14ac:dyDescent="0.25">
      <c r="A105" s="18"/>
      <c r="B105" s="17"/>
      <c r="C105" s="17"/>
      <c r="L105" s="16"/>
      <c r="M105" s="16"/>
    </row>
    <row r="106" spans="1:13" s="15" customFormat="1" ht="11.25" x14ac:dyDescent="0.25">
      <c r="A106" s="18"/>
      <c r="B106" s="17"/>
      <c r="C106" s="17"/>
      <c r="L106" s="16"/>
      <c r="M106" s="16"/>
    </row>
    <row r="107" spans="1:13" s="15" customFormat="1" ht="11.25" x14ac:dyDescent="0.25">
      <c r="A107" s="18"/>
      <c r="B107" s="17"/>
      <c r="C107" s="17"/>
      <c r="L107" s="16"/>
      <c r="M107" s="16"/>
    </row>
    <row r="108" spans="1:13" s="15" customFormat="1" ht="11.25" x14ac:dyDescent="0.25">
      <c r="A108" s="18"/>
      <c r="B108" s="17"/>
      <c r="C108" s="17"/>
      <c r="L108" s="16"/>
      <c r="M108" s="16"/>
    </row>
    <row r="109" spans="1:13" s="15" customFormat="1" ht="11.25" x14ac:dyDescent="0.25">
      <c r="A109" s="18"/>
      <c r="B109" s="17"/>
      <c r="C109" s="17"/>
      <c r="L109" s="16"/>
      <c r="M109" s="16"/>
    </row>
    <row r="110" spans="1:13" s="15" customFormat="1" ht="11.25" x14ac:dyDescent="0.25">
      <c r="A110" s="18"/>
      <c r="B110" s="17"/>
      <c r="C110" s="17"/>
      <c r="L110" s="16"/>
      <c r="M110" s="16"/>
    </row>
    <row r="111" spans="1:13" s="15" customFormat="1" ht="11.25" x14ac:dyDescent="0.25">
      <c r="A111" s="18"/>
      <c r="B111" s="17"/>
      <c r="C111" s="17"/>
      <c r="L111" s="16"/>
      <c r="M111" s="16"/>
    </row>
    <row r="112" spans="1:13" s="15" customFormat="1" ht="11.25" x14ac:dyDescent="0.25">
      <c r="A112" s="18"/>
      <c r="B112" s="17"/>
      <c r="C112" s="17"/>
      <c r="L112" s="16"/>
      <c r="M112" s="16"/>
    </row>
    <row r="113" spans="1:13" s="15" customFormat="1" ht="11.25" x14ac:dyDescent="0.25">
      <c r="A113" s="18"/>
      <c r="B113" s="17"/>
      <c r="C113" s="17"/>
      <c r="L113" s="16"/>
      <c r="M113" s="16"/>
    </row>
    <row r="114" spans="1:13" s="15" customFormat="1" ht="11.25" x14ac:dyDescent="0.25">
      <c r="A114" s="18"/>
      <c r="B114" s="17"/>
      <c r="C114" s="17"/>
      <c r="L114" s="16"/>
      <c r="M114" s="16"/>
    </row>
    <row r="115" spans="1:13" s="15" customFormat="1" ht="11.25" x14ac:dyDescent="0.25">
      <c r="A115" s="18"/>
      <c r="B115" s="17"/>
      <c r="C115" s="17"/>
      <c r="L115" s="16"/>
      <c r="M115" s="16"/>
    </row>
    <row r="116" spans="1:13" s="15" customFormat="1" ht="11.25" x14ac:dyDescent="0.25">
      <c r="A116" s="18"/>
      <c r="B116" s="17"/>
      <c r="C116" s="17"/>
      <c r="L116" s="16"/>
      <c r="M116" s="16"/>
    </row>
    <row r="117" spans="1:13" s="15" customFormat="1" ht="11.25" x14ac:dyDescent="0.25">
      <c r="A117" s="18"/>
      <c r="B117" s="17"/>
      <c r="C117" s="17"/>
      <c r="L117" s="16"/>
      <c r="M117" s="16"/>
    </row>
    <row r="118" spans="1:13" s="15" customFormat="1" ht="11.25" x14ac:dyDescent="0.25">
      <c r="A118" s="18"/>
      <c r="B118" s="17"/>
      <c r="C118" s="17"/>
      <c r="L118" s="16"/>
      <c r="M118" s="16"/>
    </row>
    <row r="119" spans="1:13" s="15" customFormat="1" ht="11.25" x14ac:dyDescent="0.25">
      <c r="A119" s="18"/>
      <c r="B119" s="17"/>
      <c r="C119" s="17"/>
      <c r="L119" s="16"/>
      <c r="M119" s="16"/>
    </row>
    <row r="120" spans="1:13" s="15" customFormat="1" ht="11.25" x14ac:dyDescent="0.25">
      <c r="A120" s="18"/>
      <c r="B120" s="17"/>
      <c r="C120" s="17"/>
      <c r="L120" s="16"/>
      <c r="M120" s="16"/>
    </row>
    <row r="121" spans="1:13" s="15" customFormat="1" ht="11.25" x14ac:dyDescent="0.25">
      <c r="A121" s="18"/>
      <c r="B121" s="17"/>
      <c r="C121" s="17"/>
      <c r="L121" s="16"/>
      <c r="M121" s="16"/>
    </row>
    <row r="122" spans="1:13" s="16" customFormat="1" ht="11.25" x14ac:dyDescent="0.25">
      <c r="A122" s="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3" s="16" customFormat="1" ht="11.25" x14ac:dyDescent="0.25">
      <c r="A123" s="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3" s="16" customFormat="1" ht="11.25" x14ac:dyDescent="0.25">
      <c r="A124" s="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3" s="16" customFormat="1" ht="11.25" x14ac:dyDescent="0.25">
      <c r="A125" s="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3" s="16" customFormat="1" ht="11.25" x14ac:dyDescent="0.25">
      <c r="A126" s="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3" s="16" customFormat="1" ht="11.25" x14ac:dyDescent="0.25">
      <c r="A127" s="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3" s="16" customFormat="1" ht="11.25" x14ac:dyDescent="0.25">
      <c r="A128" s="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s="16" customFormat="1" ht="11.25" x14ac:dyDescent="0.25">
      <c r="A129" s="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s="16" customFormat="1" ht="11.25" x14ac:dyDescent="0.25">
      <c r="A130" s="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s="16" customFormat="1" ht="11.25" x14ac:dyDescent="0.25">
      <c r="A131" s="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s="16" customFormat="1" ht="11.25" x14ac:dyDescent="0.25">
      <c r="A132" s="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s="16" customFormat="1" ht="11.25" x14ac:dyDescent="0.25">
      <c r="A133" s="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s="16" customFormat="1" ht="11.25" x14ac:dyDescent="0.25">
      <c r="A134" s="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s="16" customFormat="1" ht="11.25" x14ac:dyDescent="0.25">
      <c r="A135" s="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s="16" customFormat="1" ht="11.25" x14ac:dyDescent="0.25">
      <c r="A136" s="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</sheetData>
  <mergeCells count="3">
    <mergeCell ref="B9:B10"/>
    <mergeCell ref="B11:B12"/>
    <mergeCell ref="B13:B14"/>
  </mergeCells>
  <conditionalFormatting sqref="D18:I18">
    <cfRule type="cellIs" dxfId="0" priority="1" operator="notEqual">
      <formula>0</formula>
    </cfRule>
  </conditionalFormatting>
  <dataValidations count="3">
    <dataValidation type="list" allowBlank="1" showInputMessage="1" showErrorMessage="1" sqref="D65285 D130821 D196357 D261893 D327429 D392965 D458501 D524037 D589573 D655109 D720645 D786181 D851717 D917253 D982789">
      <formula1>$A$31:$A$31</formula1>
    </dataValidation>
    <dataValidation type="list" allowBlank="1" showInputMessage="1" showErrorMessage="1" sqref="B65">
      <formula1>$B$19:$B$27</formula1>
    </dataValidation>
    <dataValidation type="list" allowBlank="1" showInputMessage="1" showErrorMessage="1" sqref="B32:B64">
      <formula1>$B$19:$B$26</formula1>
    </dataValidation>
  </dataValidations>
  <pageMargins left="0.78740157480314965" right="0.35433070866141736" top="1.0236220472440944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Facture forfaitaire</vt:lpstr>
      <vt:lpstr>Facture forfaitaire 2 mandants</vt:lpstr>
      <vt:lpstr>Rechnung Festpreis</vt:lpstr>
      <vt:lpstr>Facture yc contrat, reten+acpte</vt:lpstr>
      <vt:lpstr>Décompte prestations</vt:lpstr>
      <vt:lpstr>'Décompte prestations'!Impression_des_titres</vt:lpstr>
      <vt:lpstr>'Facture forfaitaire'!Impression_des_titres</vt:lpstr>
      <vt:lpstr>'Facture forfaitaire 2 mandants'!Impression_des_titres</vt:lpstr>
      <vt:lpstr>'Facture yc contrat, reten+acpte'!Impression_des_titres</vt:lpstr>
      <vt:lpstr>'Rechnung Festpreis'!Impression_des_titres</vt:lpstr>
      <vt:lpstr>'Décompte prestations'!Zone_d_impression</vt:lpstr>
      <vt:lpstr>'Facture forfaitaire'!Zone_d_impression</vt:lpstr>
      <vt:lpstr>'Facture forfaitaire 2 mandants'!Zone_d_impression</vt:lpstr>
      <vt:lpstr>'Facture yc contrat, reten+acpte'!Zone_d_impression</vt:lpstr>
      <vt:lpstr>'Rechnung Festpreis'!Zone_d_impression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Romanens Claude</cp:lastModifiedBy>
  <cp:lastPrinted>2020-08-17T06:07:21Z</cp:lastPrinted>
  <dcterms:created xsi:type="dcterms:W3CDTF">2010-10-19T07:39:27Z</dcterms:created>
  <dcterms:modified xsi:type="dcterms:W3CDTF">2020-08-18T09:08:30Z</dcterms:modified>
</cp:coreProperties>
</file>