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(en travaux)\Documents types\Formulaires\Alex-site internet\"/>
    </mc:Choice>
  </mc:AlternateContent>
  <xr:revisionPtr revIDLastSave="0" documentId="8_{7F1C3F5F-4508-4AD5-9D70-CB5572C32D43}" xr6:coauthVersionLast="47" xr6:coauthVersionMax="47" xr10:uidLastSave="{00000000-0000-0000-0000-000000000000}"/>
  <workbookProtection workbookAlgorithmName="SHA-512" workbookHashValue="7ihGA5UKfj/aZiuflmMKQvWbO01OxIcgmYGhg8QPxd7uBIAKGcQrfj7iiB4lJgY6iuoL6ddM9zYhJ8Mtx+NS4Q==" workbookSaltValue="YFiAFxrrC9pOUBmeVNMvrA==" workbookSpinCount="100000" lockStructure="1"/>
  <bookViews>
    <workbookView xWindow="1860" yWindow="1860" windowWidth="21600" windowHeight="11175" tabRatio="869" xr2:uid="{00000000-000D-0000-FFFF-FFFF00000000}"/>
  </bookViews>
  <sheets>
    <sheet name="1. Données générales" sheetId="1" r:id="rId1"/>
    <sheet name="2. Données en lien avec l'OPE" sheetId="2" r:id="rId2"/>
    <sheet name="Listesdéroulante" sheetId="6" state="hidden" r:id="rId3"/>
  </sheets>
  <definedNames>
    <definedName name="Direction">Listesdéroulante!$C$1:$C$11</definedName>
    <definedName name="Educatrice_PE">Listesdéroulante!$A$1:$A$10</definedName>
    <definedName name="Fonction">Listesdéroulante!$A$1:$A$9</definedName>
    <definedName name="IPE">Listesdéroulante!$F$1:$F$5</definedName>
    <definedName name="O_N">Listesdéroulante!$E$1:$E$2</definedName>
    <definedName name="oui">Listesdéroulante!$E$1:$E$2</definedName>
    <definedName name="Personnel_éducatif">Listesdéroulante!$A$1:$A$11</definedName>
    <definedName name="TEL_IPE">Listesdéroulante!$G$1:$G$5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13" i="2"/>
  <c r="E11" i="2" l="1"/>
  <c r="E25" i="2" l="1"/>
  <c r="E30" i="2"/>
  <c r="E12" i="2"/>
  <c r="E10" i="2"/>
  <c r="E34" i="2"/>
  <c r="E9" i="2"/>
  <c r="E8" i="2"/>
  <c r="E6" i="2"/>
  <c r="E29" i="2" l="1"/>
  <c r="E28" i="2"/>
  <c r="B46" i="2" l="1"/>
  <c r="D46" i="2" s="1"/>
  <c r="D48" i="2" s="1"/>
  <c r="E7" i="2" l="1"/>
</calcChain>
</file>

<file path=xl/sharedStrings.xml><?xml version="1.0" encoding="utf-8"?>
<sst xmlns="http://schemas.openxmlformats.org/spreadsheetml/2006/main" count="140" uniqueCount="114">
  <si>
    <t>1. Adresse des locaux</t>
  </si>
  <si>
    <t>3. Coordonnées du support juridique</t>
  </si>
  <si>
    <t>Délai de retour :</t>
  </si>
  <si>
    <t>Personne référente au SEJ :</t>
  </si>
  <si>
    <t>Hygiène et protection incendie (art. 15 al. 1 let. d. OPE)</t>
  </si>
  <si>
    <t>Structure économique (art. 15 al. 1 let. e. OPE)</t>
  </si>
  <si>
    <t>Assurances (art. 15 al. 1 let. f OPE)</t>
  </si>
  <si>
    <t>Conditions propres à favoriser le développement 
physique et mental des enfants (art. 15 al. 1 let. a OPE)</t>
  </si>
  <si>
    <t>ASE</t>
  </si>
  <si>
    <t>Auxiliaire</t>
  </si>
  <si>
    <t>Nurse</t>
  </si>
  <si>
    <t>Apprentie 1e</t>
  </si>
  <si>
    <t>Apprentie 2e</t>
  </si>
  <si>
    <t>Apprentie 3e</t>
  </si>
  <si>
    <t>Directrice pédagogique</t>
  </si>
  <si>
    <t>Directrice générale</t>
  </si>
  <si>
    <t>Directrice administrative</t>
  </si>
  <si>
    <t>Secrétaire</t>
  </si>
  <si>
    <t>Comptable</t>
  </si>
  <si>
    <t>Administrateur</t>
  </si>
  <si>
    <t>Responsable régionale</t>
  </si>
  <si>
    <t>Support administratif</t>
  </si>
  <si>
    <t>Membre du comité</t>
  </si>
  <si>
    <t>Président du comité</t>
  </si>
  <si>
    <t>Conseiller communal</t>
  </si>
  <si>
    <t>Coordonnées de l'organisme en charge de la livraison des repas :</t>
  </si>
  <si>
    <t>Budget de fonctionnement pour l'année en cours</t>
  </si>
  <si>
    <t xml:space="preserve">Coordonnées du médecin conseil de l'institution : </t>
  </si>
  <si>
    <t>Modification de l'infrastructure immobilière</t>
  </si>
  <si>
    <t xml:space="preserve">Modification des infrastructures extérieures </t>
  </si>
  <si>
    <t>Nom de l'assureur responsabilité-civile entreprise</t>
  </si>
  <si>
    <t xml:space="preserve">Date d'échéance du contrat d'assurance responsabilité civile entreprise </t>
  </si>
  <si>
    <t xml:space="preserve">Modification ou acquisition mobilière d'importance </t>
  </si>
  <si>
    <t>Si oui, veuillez s'il vous plaît préciser
les éléments nouveaux (quoi, quand, où,…)</t>
  </si>
  <si>
    <t>oui</t>
  </si>
  <si>
    <t>non</t>
  </si>
  <si>
    <t xml:space="preserve">Modification du concept socio-éducatif </t>
  </si>
  <si>
    <t>Annexes à produire</t>
  </si>
  <si>
    <t>Visite du Service de la sécurité alimentaire et des affaires vétérinaires durant les 24 derniers mois ?</t>
  </si>
  <si>
    <t xml:space="preserve">Modification des conventions passées avec les Communes </t>
  </si>
  <si>
    <t>Lieu et date</t>
  </si>
  <si>
    <t>Signature</t>
  </si>
  <si>
    <t>Service de l'enfance et de la jeunesse</t>
  </si>
  <si>
    <t>Secteur des milieux d'accueil</t>
  </si>
  <si>
    <t xml:space="preserve">Pour toute question, </t>
  </si>
  <si>
    <t>se tient à votre disposition par courriel ou par téléphone :</t>
  </si>
  <si>
    <t>Le présent questionnaire et les annexes requises sont à retourner</t>
  </si>
  <si>
    <t>Stagiaire +18 ans</t>
  </si>
  <si>
    <t>Stagiaire -18 ans</t>
  </si>
  <si>
    <t>Pré-apprentie</t>
  </si>
  <si>
    <t>plan de placement</t>
  </si>
  <si>
    <t xml:space="preserve">plan de travail </t>
  </si>
  <si>
    <t>Nom et prénom de la personne signataire</t>
  </si>
  <si>
    <t>Renouvellement ou modification du contrat d'assurance 
responsabilité civile entreprise durant les 24 derniers mois ?</t>
  </si>
  <si>
    <t>budget de fonctionnement
de l'année civile en cours</t>
  </si>
  <si>
    <t>ajouter ligne blanche</t>
  </si>
  <si>
    <t>1. Données générales</t>
  </si>
  <si>
    <t>Educatrice Enf.</t>
  </si>
  <si>
    <r>
      <t xml:space="preserve">Plan hebdomadaire des enfants placés par groupe d'enfants 
</t>
    </r>
    <r>
      <rPr>
        <sz val="8"/>
        <color theme="1"/>
        <rFont val="Times New Roman"/>
        <family val="1"/>
      </rPr>
      <t>(avec mention de l'identité et de la date de naissance de chaque enfant, par demi-jour : ex : lundi matin, lundi après-midi, mardi matin,…)</t>
    </r>
  </si>
  <si>
    <t>4. Horaires d'ouverture</t>
  </si>
  <si>
    <t>Modification du règlement de l'accueil</t>
  </si>
  <si>
    <t>Modification des statuts ou de l'organisation du support juridique</t>
  </si>
  <si>
    <t>Contrôle SEJ (laissez vide)</t>
  </si>
  <si>
    <t>Oui / 
Non</t>
  </si>
  <si>
    <t>Etat de l'effectif de la direction de l'établissement et des collaborateurs</t>
  </si>
  <si>
    <r>
      <t xml:space="preserve">à l'adresse suivante </t>
    </r>
    <r>
      <rPr>
        <i/>
        <sz val="8"/>
        <color theme="1"/>
        <rFont val="Times New Roman"/>
        <family val="1"/>
      </rPr>
      <t>(la version Excel du calculateur de l'effectif du personnel en crèche sera adressée par courriel au destinatire mentionné ci-dessous à droite)</t>
    </r>
  </si>
  <si>
    <t>Nom de la structure :</t>
  </si>
  <si>
    <t>Rue et n° :</t>
  </si>
  <si>
    <t>Case postale :</t>
  </si>
  <si>
    <t>NPA / Localité :</t>
  </si>
  <si>
    <t>Téléphone fixe :</t>
  </si>
  <si>
    <t>Téléphone mobile :</t>
  </si>
  <si>
    <t>Email :</t>
  </si>
  <si>
    <t>Site internet :</t>
  </si>
  <si>
    <t>Nom(s) et prénom(s) :</t>
  </si>
  <si>
    <t>Nom du support juridique :</t>
  </si>
  <si>
    <t>Veuillez mentionner l'horaire d'ouverture
journalier :</t>
  </si>
  <si>
    <t>2. Données en lien avec l'Ordonnance fédérale sur le placement d'enfants</t>
  </si>
  <si>
    <t>Le concept socio-éducatif est-il présenté aux parents ?</t>
  </si>
  <si>
    <r>
      <t xml:space="preserve">Quelle est la durée du temps de travail octroyé par collaboratrice </t>
    </r>
    <r>
      <rPr>
        <u/>
        <sz val="11"/>
        <color theme="1"/>
        <rFont val="Times New Roman"/>
        <family val="1"/>
      </rPr>
      <t>formée</t>
    </r>
    <r>
      <rPr>
        <sz val="11"/>
        <color theme="1"/>
        <rFont val="Times New Roman"/>
        <family val="1"/>
      </rPr>
      <t xml:space="preserve"> pour les entretiens, les colloques et autres préparations qui ont lieu hors de la présence des enfants ? 
</t>
    </r>
    <r>
      <rPr>
        <sz val="8"/>
        <color theme="1"/>
        <rFont val="Times New Roman"/>
        <family val="1"/>
      </rPr>
      <t>(veuillez détailler les modalités dans la colonne de droite ==&gt;)</t>
    </r>
  </si>
  <si>
    <t>Le concept d'urgence est-il présenté aux parents ?</t>
  </si>
  <si>
    <t>Modification(s) intérieure(s) de la configuration des locaux (distribution des groupes, affectation des salles,…)</t>
  </si>
  <si>
    <t>Etat des effectifs (art. 15 al. 1 let. b et 17 al. 2 OPE)</t>
  </si>
  <si>
    <r>
      <t xml:space="preserve">De quelle manière a lieu l'encadrement des personnes en formation dans votre institution (apprentis, stagiaire ou autre formation) ? 
A. Qui en est responsable ? (nom, prénom, formation particulière,...) 
B. Quel temps de travail est mis à disposition pour le suivi des personnes en formation ?
 </t>
    </r>
    <r>
      <rPr>
        <sz val="8"/>
        <color theme="1"/>
        <rFont val="Times New Roman"/>
        <family val="1"/>
      </rPr>
      <t>(veuillez détailler les modalités dans la colonne de droite ==&gt;)</t>
    </r>
  </si>
  <si>
    <t>Alimentation et surveillance médicale (art. 15 al. 1 let c. OPE)</t>
  </si>
  <si>
    <t>Modification des tarifs d'accueil</t>
  </si>
  <si>
    <t>1701 Fribourg</t>
  </si>
  <si>
    <t xml:space="preserve">calculateur de l'effectif
du personnel en crèche 
(une version électronique Excel doit également
 être adressée au Service) </t>
  </si>
  <si>
    <r>
      <t xml:space="preserve">Plan de travail hebdomadaire du personnel par groupe d'enfants
</t>
    </r>
    <r>
      <rPr>
        <sz val="8"/>
        <color theme="1"/>
        <rFont val="Times New Roman"/>
        <family val="1"/>
      </rPr>
      <t>(avec mention de l'identité de chaque employée)</t>
    </r>
  </si>
  <si>
    <t>2. Coordonnées du/de la directeur/trice, titulaire de l'autorisation (art. 16 al. 1 OPE)</t>
  </si>
  <si>
    <t>Modification du concept d'urgence (maladie, accidents, incendie, maltraitances,…)</t>
  </si>
  <si>
    <r>
      <rPr>
        <b/>
        <sz val="13"/>
        <color theme="1"/>
        <rFont val="Times New Roman"/>
        <family val="1"/>
      </rPr>
      <t xml:space="preserve">Questionnaire de surveillance pour les institutions de la petite enfance TOE </t>
    </r>
    <r>
      <rPr>
        <b/>
        <sz val="10"/>
        <color theme="1"/>
        <rFont val="Times New Roman"/>
        <family val="1"/>
      </rPr>
      <t>(art. 19 OPE)</t>
    </r>
  </si>
  <si>
    <t>Nom(s) et prénom(s) du responsable pour le support juridique :</t>
  </si>
  <si>
    <r>
      <t xml:space="preserve">Informations complémentaires de la part de la structure
</t>
    </r>
    <r>
      <rPr>
        <sz val="8"/>
        <color theme="1"/>
        <rFont val="Times New Roman"/>
        <family val="1"/>
      </rPr>
      <t>(cet encadré peut servir à transmettre des commentaires supplémentaires à l'attention du Service de l'enfance et de la jeunesse)</t>
    </r>
  </si>
  <si>
    <t>Boulevard de Pérolles 24 - CP</t>
  </si>
  <si>
    <r>
      <t xml:space="preserve">Service de l’enfance et de la jeunesse </t>
    </r>
    <r>
      <rPr>
        <sz val="8"/>
        <color theme="1"/>
        <rFont val="Arial"/>
        <family val="2"/>
      </rPr>
      <t>SEJ
Jugendamt JA
Secteur des milieux d’accueil
Sektor familienexterne Betreuung
Bd de Pérolles 24, CP, 1701 Fribourg
T +41 26 305 15 30
www.fr.ch/sej</t>
    </r>
  </si>
  <si>
    <t>↓ veuillez sélectionner la personne référente au moyen de la liste déroulante (pour activer la liste déroulante, cliquez dans la cellule B5)</t>
  </si>
  <si>
    <t>Madame Manuela Alagbe</t>
  </si>
  <si>
    <t>Madame Daniela Celestino</t>
  </si>
  <si>
    <t>Madame Christine Künzli</t>
  </si>
  <si>
    <t>Madame Marina Machado</t>
  </si>
  <si>
    <t>Madame Besarta Rexhaj</t>
  </si>
  <si>
    <t>Madame Magalie Rey</t>
  </si>
  <si>
    <t>Madame Caroline Zbinden Chappuis</t>
  </si>
  <si>
    <r>
      <rPr>
        <b/>
        <sz val="8"/>
        <color theme="1"/>
        <rFont val="Arial"/>
        <family val="2"/>
      </rPr>
      <t>Service de l’enfance et de la jeunesse</t>
    </r>
    <r>
      <rPr>
        <sz val="8"/>
        <color theme="1"/>
        <rFont val="Arial"/>
        <family val="2"/>
      </rPr>
      <t xml:space="preserve"> SEJ
</t>
    </r>
    <r>
      <rPr>
        <b/>
        <sz val="8"/>
        <color theme="1"/>
        <rFont val="Arial"/>
        <family val="2"/>
      </rPr>
      <t xml:space="preserve">Jugendamt </t>
    </r>
    <r>
      <rPr>
        <sz val="8"/>
        <color theme="1"/>
        <rFont val="Arial"/>
        <family val="2"/>
      </rPr>
      <t>JA
Secteur des milieux d’accueil
Sektor familienexterne Betreuung
Bd de Pérolles 24, CP, 1701 Fribourg
T +41 26 305 15 30
www.fr.ch/sej</t>
    </r>
  </si>
  <si>
    <t>Madame Armela Karadolami</t>
  </si>
  <si>
    <t>manuela.alagbe@fr.ch - 026 305 15 30</t>
  </si>
  <si>
    <t>daniela.celestino@fr.ch - 026 305 15 30</t>
  </si>
  <si>
    <t>armela.karadolami@fr.ch - 026 305 15 30</t>
  </si>
  <si>
    <t>christine.kunzli@fr.ch - 026 305 15 30</t>
  </si>
  <si>
    <t>marina.machado@fr.ch - 026 305 15 30</t>
  </si>
  <si>
    <t>besarta.rexhaj@fr.ch - 026 305 15 30</t>
  </si>
  <si>
    <t>magalie.rey@fr.ch - 026 305 15 30</t>
  </si>
  <si>
    <t>caroline.zbinden@fr.ch - 026 305 15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</si>
</sst>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.5"/>
      <color theme="1"/>
      <name val="Times New Roman"/>
      <family val="1"/>
    </font>
    <font>
      <sz val="8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Calibri"/>
      <family val="2"/>
      <scheme val="minor"/>
    </font>
    <font>
      <i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u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7"/>
      <color rgb="FFFF0000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100">
    <xf numFmtId="0" fontId="0" fillId="0" borderId="0" xfId="0"/>
    <xf numFmtId="0" fontId="4" fillId="0" borderId="8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3" borderId="0" xfId="0" applyFill="1"/>
    <xf numFmtId="164" fontId="4" fillId="0" borderId="8" xfId="0" applyNumberFormat="1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49" fontId="9" fillId="0" borderId="8" xfId="0" applyNumberFormat="1" applyFont="1" applyBorder="1" applyAlignment="1" applyProtection="1">
      <alignment vertical="center" wrapText="1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0" fontId="0" fillId="6" borderId="0" xfId="0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49" fontId="21" fillId="0" borderId="0" xfId="0" applyNumberFormat="1" applyFont="1" applyAlignment="1">
      <alignment horizontal="left" wrapText="1"/>
    </xf>
    <xf numFmtId="0" fontId="0" fillId="0" borderId="5" xfId="0" applyBorder="1"/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19" fillId="0" borderId="0" xfId="0" applyFont="1"/>
    <xf numFmtId="0" fontId="5" fillId="0" borderId="0" xfId="0" applyFont="1"/>
    <xf numFmtId="0" fontId="4" fillId="6" borderId="0" xfId="0" applyFont="1" applyFill="1"/>
    <xf numFmtId="0" fontId="0" fillId="6" borderId="0" xfId="0" applyFill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15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5" fillId="0" borderId="7" xfId="0" applyFont="1" applyBorder="1" applyAlignment="1">
      <alignment wrapText="1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4" fillId="2" borderId="1" xfId="0" applyFont="1" applyFill="1" applyBorder="1"/>
    <xf numFmtId="49" fontId="4" fillId="2" borderId="2" xfId="0" applyNumberFormat="1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0" fillId="4" borderId="8" xfId="0" applyFill="1" applyBorder="1"/>
    <xf numFmtId="0" fontId="4" fillId="4" borderId="8" xfId="0" applyFont="1" applyFill="1" applyBorder="1"/>
    <xf numFmtId="49" fontId="4" fillId="4" borderId="2" xfId="0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4" borderId="3" xfId="0" applyFont="1" applyFill="1" applyBorder="1"/>
    <xf numFmtId="0" fontId="9" fillId="4" borderId="8" xfId="0" applyFont="1" applyFill="1" applyBorder="1" applyAlignment="1">
      <alignment vertical="center" wrapText="1"/>
    </xf>
    <xf numFmtId="0" fontId="4" fillId="4" borderId="6" xfId="0" applyFont="1" applyFill="1" applyBorder="1"/>
    <xf numFmtId="0" fontId="5" fillId="2" borderId="1" xfId="0" applyFont="1" applyFill="1" applyBorder="1" applyAlignment="1">
      <alignment horizontal="center"/>
    </xf>
    <xf numFmtId="0" fontId="4" fillId="4" borderId="4" xfId="0" applyFont="1" applyFill="1" applyBorder="1"/>
    <xf numFmtId="0" fontId="4" fillId="0" borderId="2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5" fillId="0" borderId="10" xfId="0" applyFont="1" applyBorder="1"/>
    <xf numFmtId="0" fontId="4" fillId="0" borderId="10" xfId="0" applyFont="1" applyBorder="1"/>
    <xf numFmtId="49" fontId="4" fillId="0" borderId="9" xfId="0" applyNumberFormat="1" applyFont="1" applyBorder="1"/>
    <xf numFmtId="0" fontId="4" fillId="0" borderId="9" xfId="0" applyFont="1" applyBorder="1"/>
    <xf numFmtId="0" fontId="4" fillId="0" borderId="11" xfId="0" applyFont="1" applyBorder="1"/>
    <xf numFmtId="0" fontId="9" fillId="0" borderId="8" xfId="0" applyFont="1" applyBorder="1" applyAlignment="1" applyProtection="1">
      <alignment horizontal="center" vertical="center" wrapText="1"/>
      <protection locked="0"/>
    </xf>
    <xf numFmtId="0" fontId="14" fillId="0" borderId="8" xfId="1" applyFont="1" applyBorder="1" applyAlignment="1" applyProtection="1">
      <alignment horizontal="center" vertical="center" wrapText="1"/>
      <protection locked="0"/>
    </xf>
    <xf numFmtId="0" fontId="9" fillId="5" borderId="8" xfId="0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3" fillId="2" borderId="0" xfId="0" applyNumberFormat="1" applyFont="1" applyFill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0" borderId="0" xfId="0" applyFont="1"/>
    <xf numFmtId="164" fontId="3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9" fillId="0" borderId="10" xfId="0" applyNumberFormat="1" applyFont="1" applyBorder="1" applyAlignment="1" applyProtection="1">
      <alignment vertical="center"/>
      <protection locked="0"/>
    </xf>
    <xf numFmtId="49" fontId="15" fillId="0" borderId="11" xfId="0" applyNumberFormat="1" applyFont="1" applyBorder="1" applyAlignment="1" applyProtection="1">
      <alignment vertical="center"/>
      <protection locked="0"/>
    </xf>
    <xf numFmtId="49" fontId="4" fillId="0" borderId="10" xfId="0" applyNumberFormat="1" applyFont="1" applyBorder="1" applyProtection="1">
      <protection locked="0"/>
    </xf>
    <xf numFmtId="49" fontId="0" fillId="0" borderId="11" xfId="0" applyNumberFormat="1" applyBorder="1" applyProtection="1"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15" fillId="0" borderId="2" xfId="0" applyFont="1" applyBorder="1" applyAlignment="1" applyProtection="1">
      <alignment vertical="center" wrapText="1"/>
      <protection locked="0"/>
    </xf>
    <xf numFmtId="0" fontId="15" fillId="0" borderId="12" xfId="0" applyFont="1" applyBorder="1" applyAlignment="1" applyProtection="1">
      <alignment vertical="center" wrapText="1"/>
      <protection locked="0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2. Donn&#233;es en lien avec l''OPE'!C6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1. Donn&#233;es g&#233;n&#233;rales'!B10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209550</xdr:rowOff>
    </xdr:from>
    <xdr:to>
      <xdr:col>0</xdr:col>
      <xdr:colOff>935990</xdr:colOff>
      <xdr:row>0</xdr:row>
      <xdr:rowOff>1005205</xdr:rowOff>
    </xdr:to>
    <xdr:pic>
      <xdr:nvPicPr>
        <xdr:cNvPr id="3" name="Image 2" descr="logo_fr_30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935990" cy="795655"/>
        </a:xfrm>
        <a:prstGeom prst="rect">
          <a:avLst/>
        </a:prstGeom>
      </xdr:spPr>
    </xdr:pic>
    <xdr:clientData/>
  </xdr:twoCellAnchor>
  <xdr:twoCellAnchor>
    <xdr:from>
      <xdr:col>2</xdr:col>
      <xdr:colOff>1898196</xdr:colOff>
      <xdr:row>38</xdr:row>
      <xdr:rowOff>348117</xdr:rowOff>
    </xdr:from>
    <xdr:to>
      <xdr:col>2</xdr:col>
      <xdr:colOff>2673805</xdr:colOff>
      <xdr:row>50</xdr:row>
      <xdr:rowOff>157617</xdr:rowOff>
    </xdr:to>
    <xdr:sp macro="" textlink="">
      <xdr:nvSpPr>
        <xdr:cNvPr id="2" name="Rectangle à coins arrondi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2571" y="9365117"/>
          <a:ext cx="775609" cy="5715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471170</xdr:colOff>
      <xdr:row>0</xdr:row>
      <xdr:rowOff>803275</xdr:rowOff>
    </xdr:to>
    <xdr:pic>
      <xdr:nvPicPr>
        <xdr:cNvPr id="7" name="Image 6" descr="logo_fr_300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935990" cy="795655"/>
        </a:xfrm>
        <a:prstGeom prst="rect">
          <a:avLst/>
        </a:prstGeom>
      </xdr:spPr>
    </xdr:pic>
    <xdr:clientData/>
  </xdr:twoCellAnchor>
  <xdr:twoCellAnchor>
    <xdr:from>
      <xdr:col>4</xdr:col>
      <xdr:colOff>1027340</xdr:colOff>
      <xdr:row>37</xdr:row>
      <xdr:rowOff>6803</xdr:rowOff>
    </xdr:from>
    <xdr:to>
      <xdr:col>4</xdr:col>
      <xdr:colOff>1843768</xdr:colOff>
      <xdr:row>40</xdr:row>
      <xdr:rowOff>6802</xdr:rowOff>
    </xdr:to>
    <xdr:sp macro="" textlink="">
      <xdr:nvSpPr>
        <xdr:cNvPr id="12" name="Rectangle à coins arrondis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9334501" y="20220214"/>
          <a:ext cx="816428" cy="571499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précédente</a:t>
          </a:r>
          <a:endParaRPr lang="fr-CH" sz="7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view.officeapps.live.com/op/view.aspx?src=https%3A%2F%2Fwww.fr.ch%2Fsites%2Fdefault%2Ffiles%2F2025-03%2Fcalculateur-effectif-du-personnel-en-creche.xlsx%3Fv%3D1753694723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theme="3"/>
    <pageSetUpPr fitToPage="1"/>
  </sheetPr>
  <dimension ref="A1:E51"/>
  <sheetViews>
    <sheetView showGridLines="0" tabSelected="1" zoomScale="120" zoomScaleNormal="120" workbookViewId="0">
      <selection activeCell="C10" sqref="C10"/>
    </sheetView>
  </sheetViews>
  <sheetFormatPr baseColWidth="10" defaultColWidth="0" defaultRowHeight="15" zeroHeight="1" x14ac:dyDescent="0.25"/>
  <cols>
    <col min="1" max="1" width="37.140625" customWidth="1"/>
    <col min="2" max="2" width="30.7109375" customWidth="1"/>
    <col min="3" max="3" width="41.42578125" customWidth="1"/>
    <col min="4" max="16384" width="11.42578125" hidden="1"/>
  </cols>
  <sheetData>
    <row r="1" spans="1:5" ht="103.5" customHeight="1" x14ac:dyDescent="0.25">
      <c r="C1" s="15" t="s">
        <v>95</v>
      </c>
    </row>
    <row r="2" spans="1:5" ht="18.75" customHeight="1" x14ac:dyDescent="0.25">
      <c r="A2" s="82" t="s">
        <v>91</v>
      </c>
      <c r="B2" s="83"/>
      <c r="C2" s="83"/>
    </row>
    <row r="3" spans="1:5" x14ac:dyDescent="0.25">
      <c r="B3" s="17"/>
    </row>
    <row r="4" spans="1:5" ht="15.75" x14ac:dyDescent="0.25">
      <c r="A4" s="18" t="s">
        <v>2</v>
      </c>
      <c r="B4" s="84"/>
      <c r="C4" s="85"/>
    </row>
    <row r="5" spans="1:5" ht="28.5" x14ac:dyDescent="0.25">
      <c r="A5" s="18" t="s">
        <v>3</v>
      </c>
      <c r="B5" s="14"/>
      <c r="C5" s="19" t="s">
        <v>96</v>
      </c>
      <c r="E5" s="20"/>
    </row>
    <row r="6" spans="1:5" ht="15.75" x14ac:dyDescent="0.25">
      <c r="A6" s="16"/>
      <c r="B6" s="21"/>
      <c r="C6" s="22"/>
      <c r="E6" s="20"/>
    </row>
    <row r="7" spans="1:5" ht="16.5" x14ac:dyDescent="0.25">
      <c r="A7" s="23" t="s">
        <v>56</v>
      </c>
      <c r="B7" s="21"/>
      <c r="C7" s="18"/>
      <c r="E7" s="20"/>
    </row>
    <row r="8" spans="1:5" ht="15.75" x14ac:dyDescent="0.25">
      <c r="A8" s="16"/>
      <c r="B8" s="21"/>
      <c r="C8" s="18"/>
      <c r="E8" s="20"/>
    </row>
    <row r="9" spans="1:5" ht="15.75" x14ac:dyDescent="0.25">
      <c r="A9" s="24" t="s">
        <v>0</v>
      </c>
      <c r="B9" s="21"/>
      <c r="C9" s="18"/>
      <c r="E9" s="20"/>
    </row>
    <row r="10" spans="1:5" s="26" customFormat="1" ht="15.75" x14ac:dyDescent="0.25">
      <c r="A10" s="25" t="s">
        <v>66</v>
      </c>
      <c r="B10" s="11"/>
      <c r="C10" s="12"/>
    </row>
    <row r="11" spans="1:5" ht="15.75" x14ac:dyDescent="0.25">
      <c r="A11" s="27" t="s">
        <v>67</v>
      </c>
      <c r="B11" s="86"/>
      <c r="C11" s="86"/>
    </row>
    <row r="12" spans="1:5" ht="15.75" x14ac:dyDescent="0.25">
      <c r="A12" s="16" t="s">
        <v>68</v>
      </c>
      <c r="B12" s="87"/>
      <c r="C12" s="87"/>
    </row>
    <row r="13" spans="1:5" ht="15.75" x14ac:dyDescent="0.25">
      <c r="A13" s="27" t="s">
        <v>69</v>
      </c>
      <c r="B13" s="79"/>
      <c r="C13" s="79"/>
      <c r="E13" s="20"/>
    </row>
    <row r="14" spans="1:5" ht="15.75" x14ac:dyDescent="0.25">
      <c r="A14" s="16" t="s">
        <v>70</v>
      </c>
      <c r="B14" s="78"/>
      <c r="C14" s="78"/>
      <c r="E14" s="20"/>
    </row>
    <row r="15" spans="1:5" ht="15.75" x14ac:dyDescent="0.25">
      <c r="A15" s="27" t="s">
        <v>71</v>
      </c>
      <c r="B15" s="79"/>
      <c r="C15" s="79"/>
      <c r="E15" s="20"/>
    </row>
    <row r="16" spans="1:5" ht="15.75" x14ac:dyDescent="0.25">
      <c r="A16" s="16" t="s">
        <v>72</v>
      </c>
      <c r="B16" s="78"/>
      <c r="C16" s="78"/>
      <c r="E16" s="20"/>
    </row>
    <row r="17" spans="1:5" ht="15.75" x14ac:dyDescent="0.25">
      <c r="A17" s="27" t="s">
        <v>73</v>
      </c>
      <c r="B17" s="79"/>
      <c r="C17" s="79"/>
      <c r="E17" s="20"/>
    </row>
    <row r="18" spans="1:5" ht="15.75" x14ac:dyDescent="0.25">
      <c r="A18" s="16"/>
      <c r="B18" s="80"/>
      <c r="C18" s="80"/>
      <c r="E18" s="20"/>
    </row>
    <row r="19" spans="1:5" s="81" customFormat="1" ht="14.25" x14ac:dyDescent="0.2">
      <c r="A19" s="81" t="s">
        <v>89</v>
      </c>
    </row>
    <row r="20" spans="1:5" ht="15.75" x14ac:dyDescent="0.25">
      <c r="A20" s="27" t="s">
        <v>74</v>
      </c>
      <c r="B20" s="79"/>
      <c r="C20" s="79"/>
      <c r="E20" s="20"/>
    </row>
    <row r="21" spans="1:5" ht="15.75" x14ac:dyDescent="0.25">
      <c r="A21" s="16" t="s">
        <v>67</v>
      </c>
      <c r="B21" s="78"/>
      <c r="C21" s="78"/>
      <c r="E21" s="20"/>
    </row>
    <row r="22" spans="1:5" ht="15.75" x14ac:dyDescent="0.25">
      <c r="A22" s="27" t="s">
        <v>68</v>
      </c>
      <c r="B22" s="79"/>
      <c r="C22" s="79"/>
      <c r="E22" s="20"/>
    </row>
    <row r="23" spans="1:5" ht="15.75" x14ac:dyDescent="0.25">
      <c r="A23" s="16" t="s">
        <v>69</v>
      </c>
      <c r="B23" s="78"/>
      <c r="C23" s="78"/>
      <c r="E23" s="20"/>
    </row>
    <row r="24" spans="1:5" ht="15.75" x14ac:dyDescent="0.25">
      <c r="A24" s="27" t="s">
        <v>70</v>
      </c>
      <c r="B24" s="79"/>
      <c r="C24" s="79"/>
      <c r="E24" s="20"/>
    </row>
    <row r="25" spans="1:5" ht="15.75" x14ac:dyDescent="0.25">
      <c r="A25" s="16" t="s">
        <v>71</v>
      </c>
      <c r="B25" s="78"/>
      <c r="C25" s="78"/>
      <c r="E25" s="20"/>
    </row>
    <row r="26" spans="1:5" ht="15.75" x14ac:dyDescent="0.25">
      <c r="A26" s="27" t="s">
        <v>72</v>
      </c>
      <c r="B26" s="79"/>
      <c r="C26" s="79"/>
      <c r="E26" s="20"/>
    </row>
    <row r="27" spans="1:5" ht="15.75" x14ac:dyDescent="0.25">
      <c r="A27" s="16"/>
      <c r="B27" s="18"/>
      <c r="C27" s="18"/>
      <c r="E27" s="20"/>
    </row>
    <row r="28" spans="1:5" ht="15.75" x14ac:dyDescent="0.25">
      <c r="A28" s="24" t="s">
        <v>1</v>
      </c>
      <c r="B28" s="18"/>
      <c r="C28" s="18"/>
      <c r="E28" s="20"/>
    </row>
    <row r="29" spans="1:5" ht="15.75" x14ac:dyDescent="0.25">
      <c r="A29" s="27" t="s">
        <v>75</v>
      </c>
      <c r="B29" s="79"/>
      <c r="C29" s="79"/>
      <c r="E29" s="20"/>
    </row>
    <row r="30" spans="1:5" ht="15.75" x14ac:dyDescent="0.25">
      <c r="A30" s="16" t="s">
        <v>67</v>
      </c>
      <c r="B30" s="78"/>
      <c r="C30" s="78"/>
    </row>
    <row r="31" spans="1:5" ht="15.75" x14ac:dyDescent="0.25">
      <c r="A31" s="27" t="s">
        <v>68</v>
      </c>
      <c r="B31" s="79"/>
      <c r="C31" s="79"/>
    </row>
    <row r="32" spans="1:5" ht="15.75" x14ac:dyDescent="0.25">
      <c r="A32" s="16" t="s">
        <v>69</v>
      </c>
      <c r="B32" s="78"/>
      <c r="C32" s="78"/>
    </row>
    <row r="33" spans="1:3" ht="30" x14ac:dyDescent="0.25">
      <c r="A33" s="28" t="s">
        <v>92</v>
      </c>
      <c r="B33" s="79"/>
      <c r="C33" s="79"/>
    </row>
    <row r="34" spans="1:3" ht="15.75" x14ac:dyDescent="0.25">
      <c r="A34" s="16" t="s">
        <v>70</v>
      </c>
      <c r="B34" s="78"/>
      <c r="C34" s="78"/>
    </row>
    <row r="35" spans="1:3" s="29" customFormat="1" ht="15.75" x14ac:dyDescent="0.25">
      <c r="A35" s="27" t="s">
        <v>71</v>
      </c>
      <c r="B35" s="79"/>
      <c r="C35" s="79"/>
    </row>
    <row r="36" spans="1:3" ht="15.75" x14ac:dyDescent="0.25">
      <c r="A36" s="16" t="s">
        <v>72</v>
      </c>
      <c r="B36" s="78"/>
      <c r="C36" s="78"/>
    </row>
    <row r="37" spans="1:3" x14ac:dyDescent="0.25">
      <c r="A37" s="16"/>
      <c r="B37" s="16"/>
      <c r="C37" s="16"/>
    </row>
    <row r="38" spans="1:3" x14ac:dyDescent="0.25">
      <c r="A38" s="24" t="s">
        <v>59</v>
      </c>
      <c r="B38" s="16"/>
      <c r="C38" s="16"/>
    </row>
    <row r="39" spans="1:3" ht="30" x14ac:dyDescent="0.25">
      <c r="A39" s="28" t="s">
        <v>76</v>
      </c>
      <c r="B39" s="76"/>
      <c r="C39" s="77"/>
    </row>
    <row r="40" spans="1:3" x14ac:dyDescent="0.25">
      <c r="A40" s="16"/>
      <c r="B40" s="16"/>
      <c r="C40" s="16"/>
    </row>
    <row r="41" spans="1:3" hidden="1" x14ac:dyDescent="0.25">
      <c r="A41" s="16"/>
      <c r="B41" s="16"/>
      <c r="C41" s="16"/>
    </row>
    <row r="42" spans="1:3" hidden="1" x14ac:dyDescent="0.25">
      <c r="A42" s="16"/>
      <c r="B42" s="16"/>
      <c r="C42" s="16"/>
    </row>
    <row r="43" spans="1:3" hidden="1" x14ac:dyDescent="0.25">
      <c r="A43" s="16"/>
      <c r="B43" s="16"/>
      <c r="C43" s="16"/>
    </row>
    <row r="50" x14ac:dyDescent="0.25"/>
    <row r="51" x14ac:dyDescent="0.25"/>
  </sheetData>
  <sheetProtection algorithmName="SHA-512" hashValue="q/R/wk3uDZ2semBoMkvlRxQ0qgI0Jj/TXPBZbQ44RU59/gvpLpRhpun6w6hhyFbNBIutyszg/q0Mf9T8SbU0WQ==" saltValue="fsFuuWy7392zZS790eDOrQ==" spinCount="100000" sheet="1" objects="1" scenarios="1" selectLockedCells="1"/>
  <mergeCells count="27">
    <mergeCell ref="A2:C2"/>
    <mergeCell ref="B4:C4"/>
    <mergeCell ref="B11:C11"/>
    <mergeCell ref="B12:C12"/>
    <mergeCell ref="B13:C13"/>
    <mergeCell ref="B14:C14"/>
    <mergeCell ref="B15:C15"/>
    <mergeCell ref="B25:C25"/>
    <mergeCell ref="B26:C26"/>
    <mergeCell ref="B16:C16"/>
    <mergeCell ref="B17:C17"/>
    <mergeCell ref="B18:C18"/>
    <mergeCell ref="B20:C20"/>
    <mergeCell ref="B21:C21"/>
    <mergeCell ref="B22:C22"/>
    <mergeCell ref="B23:C23"/>
    <mergeCell ref="B24:C24"/>
    <mergeCell ref="A19:XFD19"/>
    <mergeCell ref="B39:C39"/>
    <mergeCell ref="B34:C34"/>
    <mergeCell ref="B35:C35"/>
    <mergeCell ref="B36:C36"/>
    <mergeCell ref="B29:C29"/>
    <mergeCell ref="B30:C30"/>
    <mergeCell ref="B31:C31"/>
    <mergeCell ref="B32:C32"/>
    <mergeCell ref="B33:C33"/>
  </mergeCells>
  <pageMargins left="0.25" right="0.25" top="0.75" bottom="0.75" header="0.3" footer="0.3"/>
  <pageSetup paperSize="9" scale="90" fitToHeight="0" orientation="portrait" r:id="rId1"/>
  <headerFooter>
    <oddFooter>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Listesdéroulante!$F$1:$F$9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tabColor theme="4"/>
    <pageSetUpPr fitToPage="1"/>
  </sheetPr>
  <dimension ref="A1:G64"/>
  <sheetViews>
    <sheetView showGridLines="0" topLeftCell="A6" zoomScaleNormal="100" workbookViewId="0">
      <selection activeCell="C6" sqref="C6"/>
    </sheetView>
  </sheetViews>
  <sheetFormatPr baseColWidth="10" defaultColWidth="0" defaultRowHeight="15" zeroHeight="1" x14ac:dyDescent="0.25"/>
  <cols>
    <col min="1" max="1" width="7" style="30" customWidth="1"/>
    <col min="2" max="2" width="59.5703125" customWidth="1"/>
    <col min="3" max="3" width="7.85546875" customWidth="1"/>
    <col min="4" max="4" width="50.140625" customWidth="1"/>
    <col min="5" max="5" width="30.140625" style="31" customWidth="1"/>
    <col min="6" max="6" width="9.85546875" style="31" customWidth="1"/>
    <col min="7" max="7" width="1.42578125" customWidth="1"/>
    <col min="8" max="16384" width="11.42578125" hidden="1"/>
  </cols>
  <sheetData>
    <row r="1" spans="1:6" ht="81.75" customHeight="1" x14ac:dyDescent="0.25">
      <c r="D1" s="15"/>
      <c r="E1" s="88" t="s">
        <v>104</v>
      </c>
      <c r="F1" s="89"/>
    </row>
    <row r="2" spans="1:6" ht="7.5" customHeight="1" x14ac:dyDescent="0.25">
      <c r="D2" s="15"/>
    </row>
    <row r="3" spans="1:6" ht="16.5" x14ac:dyDescent="0.25">
      <c r="A3" s="32" t="s">
        <v>77</v>
      </c>
    </row>
    <row r="4" spans="1:6" ht="30.75" customHeight="1" x14ac:dyDescent="0.25">
      <c r="E4" s="33"/>
    </row>
    <row r="5" spans="1:6" s="39" customFormat="1" ht="30" customHeight="1" x14ac:dyDescent="0.25">
      <c r="A5" s="34">
        <v>1</v>
      </c>
      <c r="B5" s="35" t="s">
        <v>7</v>
      </c>
      <c r="C5" s="36" t="s">
        <v>63</v>
      </c>
      <c r="D5" s="35" t="s">
        <v>33</v>
      </c>
      <c r="E5" s="37" t="s">
        <v>37</v>
      </c>
      <c r="F5" s="38" t="s">
        <v>62</v>
      </c>
    </row>
    <row r="6" spans="1:6" ht="45" customHeight="1" x14ac:dyDescent="0.25">
      <c r="A6" s="40">
        <v>1.1000000000000001</v>
      </c>
      <c r="B6" s="41" t="s">
        <v>28</v>
      </c>
      <c r="C6" s="3" t="s">
        <v>34</v>
      </c>
      <c r="D6" s="6"/>
      <c r="E6" s="42" t="str">
        <f>IF(C6="oui","plan des locaux modifiés","aucune")</f>
        <v>plan des locaux modifiés</v>
      </c>
      <c r="F6" s="72"/>
    </row>
    <row r="7" spans="1:6" ht="45" customHeight="1" x14ac:dyDescent="0.25">
      <c r="A7" s="40">
        <v>1.2</v>
      </c>
      <c r="B7" s="41" t="s">
        <v>81</v>
      </c>
      <c r="C7" s="1" t="s">
        <v>34</v>
      </c>
      <c r="D7" s="6"/>
      <c r="E7" s="42" t="str">
        <f>IF(C7="oui","plan avec affectations","aucune")</f>
        <v>plan avec affectations</v>
      </c>
      <c r="F7" s="72"/>
    </row>
    <row r="8" spans="1:6" ht="45" customHeight="1" x14ac:dyDescent="0.25">
      <c r="A8" s="40">
        <v>1.3</v>
      </c>
      <c r="B8" s="41" t="s">
        <v>29</v>
      </c>
      <c r="C8" s="1" t="s">
        <v>34</v>
      </c>
      <c r="D8" s="6"/>
      <c r="E8" s="42" t="str">
        <f>IF(C8="oui","&lt;== insérer une brève description dans la cellule de gauche","néant")</f>
        <v>&lt;== insérer une brève description dans la cellule de gauche</v>
      </c>
      <c r="F8" s="72"/>
    </row>
    <row r="9" spans="1:6" ht="45" customHeight="1" x14ac:dyDescent="0.25">
      <c r="A9" s="40">
        <v>1.4</v>
      </c>
      <c r="B9" s="41" t="s">
        <v>32</v>
      </c>
      <c r="C9" s="1" t="s">
        <v>34</v>
      </c>
      <c r="D9" s="6"/>
      <c r="E9" s="42" t="str">
        <f>IF(C9="oui","&lt;== insérer une brève description dans la cellule de gauche","néant")</f>
        <v>&lt;== insérer une brève description dans la cellule de gauche</v>
      </c>
      <c r="F9" s="72"/>
    </row>
    <row r="10" spans="1:6" ht="45" customHeight="1" x14ac:dyDescent="0.25">
      <c r="A10" s="40">
        <v>1.5</v>
      </c>
      <c r="B10" s="43" t="s">
        <v>36</v>
      </c>
      <c r="C10" s="1" t="s">
        <v>34</v>
      </c>
      <c r="D10" s="6"/>
      <c r="E10" s="42" t="str">
        <f>IF(C10="oui","concept socio-éducatif modifié","&lt;== mentionnez la date du concept 
en vigueur dans la cellule de gauche")</f>
        <v>concept socio-éducatif modifié</v>
      </c>
      <c r="F10" s="72"/>
    </row>
    <row r="11" spans="1:6" ht="45" customHeight="1" x14ac:dyDescent="0.25">
      <c r="A11" s="40">
        <v>1.6</v>
      </c>
      <c r="B11" s="43" t="s">
        <v>78</v>
      </c>
      <c r="C11" s="1" t="s">
        <v>34</v>
      </c>
      <c r="D11" s="6"/>
      <c r="E11" s="42" t="str">
        <f>IF(C11="oui","&lt;== préciser de quelle manière 
cette communication a lieu 
dans la cellule de gauche","&lt;== indiquez pour quelle(s) raison(s) ce concept n'est pas présenté ? 
dans la cellule de gauche")</f>
        <v>&lt;== préciser de quelle manière 
cette communication a lieu 
dans la cellule de gauche</v>
      </c>
      <c r="F11" s="72"/>
    </row>
    <row r="12" spans="1:6" ht="45" customHeight="1" x14ac:dyDescent="0.25">
      <c r="A12" s="40">
        <v>1.6</v>
      </c>
      <c r="B12" s="43" t="s">
        <v>60</v>
      </c>
      <c r="C12" s="1" t="s">
        <v>34</v>
      </c>
      <c r="D12" s="6"/>
      <c r="E12" s="42" t="str">
        <f>IF(C12="oui","nouveau règlement","&lt;== mentionnez la date du règlement 
en vigueur dans la cellule de gauche")</f>
        <v>nouveau règlement</v>
      </c>
      <c r="F12" s="72"/>
    </row>
    <row r="13" spans="1:6" ht="45" customHeight="1" x14ac:dyDescent="0.25">
      <c r="A13" s="40">
        <v>1.7</v>
      </c>
      <c r="B13" s="43" t="s">
        <v>90</v>
      </c>
      <c r="C13" s="1" t="s">
        <v>34</v>
      </c>
      <c r="D13" s="6"/>
      <c r="E13" s="42" t="str">
        <f>IF(C13="oui","concept d'urgence modifié","&lt;== précisez la date du concept 
en vigueur dans la cellule de gauche")</f>
        <v>concept d'urgence modifié</v>
      </c>
      <c r="F13" s="72"/>
    </row>
    <row r="14" spans="1:6" ht="45" customHeight="1" x14ac:dyDescent="0.25">
      <c r="A14" s="40">
        <v>1.8</v>
      </c>
      <c r="B14" s="43" t="s">
        <v>80</v>
      </c>
      <c r="C14" s="1" t="s">
        <v>34</v>
      </c>
      <c r="D14" s="6"/>
      <c r="E14" s="42" t="str">
        <f>IF(C14="oui","&lt;== préciser de quelle manière 
cette communication a lieu 
dans la cellule de gauche","&lt;== indiquez pour quelle(s) raison(s) ce concept n'est pas présenté ? 
dans la cellule de gauche")</f>
        <v>&lt;== préciser de quelle manière 
cette communication a lieu 
dans la cellule de gauche</v>
      </c>
      <c r="F14" s="72"/>
    </row>
    <row r="15" spans="1:6" ht="30" customHeight="1" x14ac:dyDescent="0.25">
      <c r="A15" s="34">
        <v>2</v>
      </c>
      <c r="B15" s="44" t="s">
        <v>82</v>
      </c>
      <c r="C15" s="45"/>
      <c r="D15" s="46"/>
      <c r="E15" s="47"/>
      <c r="F15" s="47"/>
    </row>
    <row r="16" spans="1:6" ht="66" customHeight="1" x14ac:dyDescent="0.25">
      <c r="A16" s="40">
        <v>2.1</v>
      </c>
      <c r="B16" s="41" t="s">
        <v>64</v>
      </c>
      <c r="C16" s="48"/>
      <c r="D16" s="13"/>
      <c r="E16" s="73" t="s">
        <v>87</v>
      </c>
      <c r="F16" s="72"/>
    </row>
    <row r="17" spans="1:7" ht="36.75" customHeight="1" x14ac:dyDescent="0.25">
      <c r="A17" s="90">
        <v>2.2000000000000002</v>
      </c>
      <c r="B17" s="41" t="s">
        <v>58</v>
      </c>
      <c r="C17" s="49"/>
      <c r="D17" s="50"/>
      <c r="E17" s="42" t="s">
        <v>50</v>
      </c>
      <c r="F17" s="72"/>
    </row>
    <row r="18" spans="1:7" ht="41.25" customHeight="1" x14ac:dyDescent="0.25">
      <c r="A18" s="91"/>
      <c r="B18" s="43" t="s">
        <v>88</v>
      </c>
      <c r="C18" s="49"/>
      <c r="D18" s="50"/>
      <c r="E18" s="42" t="s">
        <v>51</v>
      </c>
      <c r="F18" s="72"/>
    </row>
    <row r="19" spans="1:7" s="4" customFormat="1" ht="105.75" customHeight="1" x14ac:dyDescent="0.25">
      <c r="A19" s="40">
        <v>2.2999999999999998</v>
      </c>
      <c r="B19" s="41" t="s">
        <v>79</v>
      </c>
      <c r="C19" s="48"/>
      <c r="D19" s="96"/>
      <c r="E19" s="97"/>
      <c r="F19" s="72"/>
      <c r="G19"/>
    </row>
    <row r="20" spans="1:7" s="4" customFormat="1" ht="117" customHeight="1" x14ac:dyDescent="0.25">
      <c r="A20" s="40">
        <v>2.4</v>
      </c>
      <c r="B20" s="43" t="s">
        <v>83</v>
      </c>
      <c r="C20" s="48"/>
      <c r="D20" s="96"/>
      <c r="E20" s="97"/>
      <c r="F20" s="72"/>
      <c r="G20"/>
    </row>
    <row r="21" spans="1:7" ht="30" customHeight="1" x14ac:dyDescent="0.25">
      <c r="A21" s="34">
        <v>3</v>
      </c>
      <c r="B21" s="44" t="s">
        <v>84</v>
      </c>
      <c r="C21" s="45"/>
      <c r="D21" s="46"/>
      <c r="E21" s="47"/>
      <c r="F21" s="47"/>
    </row>
    <row r="22" spans="1:7" ht="45" customHeight="1" x14ac:dyDescent="0.25">
      <c r="A22" s="40">
        <v>3.1</v>
      </c>
      <c r="B22" s="51" t="s">
        <v>25</v>
      </c>
      <c r="C22" s="52"/>
      <c r="D22" s="7"/>
      <c r="E22" s="53"/>
      <c r="F22" s="74"/>
    </row>
    <row r="23" spans="1:7" ht="45" customHeight="1" x14ac:dyDescent="0.25">
      <c r="A23" s="40">
        <v>3.2</v>
      </c>
      <c r="B23" s="51" t="s">
        <v>27</v>
      </c>
      <c r="C23" s="54"/>
      <c r="D23" s="7"/>
      <c r="E23" s="53"/>
      <c r="F23" s="74"/>
    </row>
    <row r="24" spans="1:7" ht="30" customHeight="1" x14ac:dyDescent="0.25">
      <c r="A24" s="34">
        <v>4</v>
      </c>
      <c r="B24" s="44" t="s">
        <v>4</v>
      </c>
      <c r="C24" s="55"/>
      <c r="D24" s="46"/>
      <c r="E24" s="47"/>
      <c r="F24" s="47"/>
    </row>
    <row r="25" spans="1:7" ht="45" customHeight="1" x14ac:dyDescent="0.25">
      <c r="A25" s="40">
        <v>4.0999999999999996</v>
      </c>
      <c r="B25" s="41" t="s">
        <v>38</v>
      </c>
      <c r="C25" s="5" t="s">
        <v>34</v>
      </c>
      <c r="D25" s="7"/>
      <c r="E25" s="42" t="str">
        <f>IF(C25="oui","rapport de visite","&lt;== mentionnez la date de la dernière visite dans la cellule de gauche")</f>
        <v>rapport de visite</v>
      </c>
      <c r="F25" s="72"/>
    </row>
    <row r="26" spans="1:7" ht="30" customHeight="1" x14ac:dyDescent="0.25">
      <c r="A26" s="34">
        <v>5</v>
      </c>
      <c r="B26" s="44" t="s">
        <v>5</v>
      </c>
      <c r="C26" s="45"/>
      <c r="D26" s="46"/>
      <c r="E26" s="47"/>
      <c r="F26" s="47"/>
    </row>
    <row r="27" spans="1:7" ht="45" customHeight="1" x14ac:dyDescent="0.25">
      <c r="A27" s="40">
        <v>5.0999999999999996</v>
      </c>
      <c r="B27" s="51" t="s">
        <v>26</v>
      </c>
      <c r="C27" s="56"/>
      <c r="D27" s="8"/>
      <c r="E27" s="42" t="s">
        <v>54</v>
      </c>
      <c r="F27" s="72"/>
    </row>
    <row r="28" spans="1:7" ht="45" customHeight="1" x14ac:dyDescent="0.25">
      <c r="A28" s="40">
        <v>5.2</v>
      </c>
      <c r="B28" s="51" t="s">
        <v>85</v>
      </c>
      <c r="C28" s="2" t="s">
        <v>34</v>
      </c>
      <c r="D28" s="6"/>
      <c r="E28" s="42" t="str">
        <f>IF(C28="oui","nouveaux tarifs","aucune")</f>
        <v>nouveaux tarifs</v>
      </c>
      <c r="F28" s="72"/>
    </row>
    <row r="29" spans="1:7" ht="45" customHeight="1" x14ac:dyDescent="0.25">
      <c r="A29" s="40">
        <v>5.3</v>
      </c>
      <c r="B29" s="51" t="s">
        <v>39</v>
      </c>
      <c r="C29" s="2" t="s">
        <v>34</v>
      </c>
      <c r="D29" s="6"/>
      <c r="E29" s="42" t="str">
        <f>IF(C29="oui","nouvelle(s) convention(s)","aucune")</f>
        <v>nouvelle(s) convention(s)</v>
      </c>
      <c r="F29" s="72"/>
    </row>
    <row r="30" spans="1:7" ht="45" customHeight="1" x14ac:dyDescent="0.25">
      <c r="A30" s="40">
        <v>5.4</v>
      </c>
      <c r="B30" s="57" t="s">
        <v>61</v>
      </c>
      <c r="C30" s="2" t="s">
        <v>34</v>
      </c>
      <c r="D30" s="6"/>
      <c r="E30" s="42" t="str">
        <f>IF(C30="oui","nouveaux statuts ou détail de la nouvelle organisation","&lt;== mentionnez la date des statuts actuels dans la cellule de gauche")</f>
        <v>nouveaux statuts ou détail de la nouvelle organisation</v>
      </c>
      <c r="F30" s="72"/>
    </row>
    <row r="31" spans="1:7" ht="30" customHeight="1" x14ac:dyDescent="0.25">
      <c r="A31" s="34">
        <v>6</v>
      </c>
      <c r="B31" s="44" t="s">
        <v>6</v>
      </c>
      <c r="C31" s="45"/>
      <c r="D31" s="46"/>
      <c r="E31" s="47"/>
      <c r="F31" s="47"/>
    </row>
    <row r="32" spans="1:7" ht="45" customHeight="1" x14ac:dyDescent="0.25">
      <c r="A32" s="40">
        <v>6.1</v>
      </c>
      <c r="B32" s="51" t="s">
        <v>30</v>
      </c>
      <c r="C32" s="49"/>
      <c r="D32" s="7"/>
      <c r="E32" s="53"/>
      <c r="F32" s="75"/>
    </row>
    <row r="33" spans="1:6" ht="45" customHeight="1" x14ac:dyDescent="0.25">
      <c r="A33" s="40">
        <v>6.2</v>
      </c>
      <c r="B33" s="58" t="s">
        <v>31</v>
      </c>
      <c r="C33" s="49"/>
      <c r="D33" s="7"/>
      <c r="E33" s="53"/>
      <c r="F33" s="75"/>
    </row>
    <row r="34" spans="1:6" ht="45" customHeight="1" x14ac:dyDescent="0.25">
      <c r="A34" s="40">
        <v>6.3</v>
      </c>
      <c r="B34" s="41" t="s">
        <v>53</v>
      </c>
      <c r="C34" s="1" t="s">
        <v>34</v>
      </c>
      <c r="D34" s="10"/>
      <c r="E34" s="42" t="str">
        <f>IF(C34="oui","contrat assurance RC","&lt;== mentionnez la date d'échéance du contrat en cours dans la cellule de gauche")</f>
        <v>contrat assurance RC</v>
      </c>
      <c r="F34" s="72"/>
    </row>
    <row r="35" spans="1:6" ht="37.5" customHeight="1" x14ac:dyDescent="0.25">
      <c r="A35" s="34">
        <v>7</v>
      </c>
      <c r="B35" s="59" t="s">
        <v>93</v>
      </c>
      <c r="C35" s="45"/>
      <c r="D35" s="46"/>
      <c r="E35" s="47"/>
      <c r="F35" s="47"/>
    </row>
    <row r="36" spans="1:6" ht="234" customHeight="1" x14ac:dyDescent="0.25">
      <c r="A36" s="40">
        <v>7.1</v>
      </c>
      <c r="B36" s="96"/>
      <c r="C36" s="98"/>
      <c r="D36" s="98"/>
      <c r="E36" s="99"/>
      <c r="F36" s="9"/>
    </row>
    <row r="37" spans="1:6" ht="20.25" customHeight="1" x14ac:dyDescent="0.25">
      <c r="A37" s="60"/>
      <c r="B37" s="61"/>
      <c r="C37" s="62"/>
      <c r="D37" s="16"/>
      <c r="E37" s="63"/>
      <c r="F37" s="63"/>
    </row>
    <row r="38" spans="1:6" x14ac:dyDescent="0.25">
      <c r="B38" s="16" t="s">
        <v>40</v>
      </c>
      <c r="C38" s="16"/>
      <c r="D38" s="16" t="s">
        <v>52</v>
      </c>
      <c r="E38" s="64"/>
      <c r="F38" s="64"/>
    </row>
    <row r="39" spans="1:6" x14ac:dyDescent="0.25">
      <c r="B39" s="92"/>
      <c r="C39" s="16"/>
      <c r="D39" s="92"/>
      <c r="E39" s="64"/>
      <c r="F39" s="64"/>
    </row>
    <row r="40" spans="1:6" x14ac:dyDescent="0.25">
      <c r="B40" s="93"/>
      <c r="C40" s="16"/>
      <c r="D40" s="93"/>
      <c r="E40" s="64"/>
      <c r="F40" s="64"/>
    </row>
    <row r="41" spans="1:6" x14ac:dyDescent="0.25">
      <c r="B41" s="16"/>
      <c r="C41" s="16"/>
      <c r="D41" s="16" t="s">
        <v>41</v>
      </c>
      <c r="E41" s="64"/>
      <c r="F41" s="64"/>
    </row>
    <row r="42" spans="1:6" x14ac:dyDescent="0.25">
      <c r="B42" s="16" t="s">
        <v>46</v>
      </c>
      <c r="C42" s="16"/>
      <c r="D42" s="94"/>
      <c r="E42" s="64"/>
      <c r="F42" s="64"/>
    </row>
    <row r="43" spans="1:6" ht="27" x14ac:dyDescent="0.25">
      <c r="B43" s="65" t="s">
        <v>65</v>
      </c>
      <c r="C43" s="16"/>
      <c r="D43" s="95"/>
      <c r="E43" s="64"/>
      <c r="F43" s="64"/>
    </row>
    <row r="44" spans="1:6" x14ac:dyDescent="0.25">
      <c r="A44" s="66"/>
    </row>
    <row r="45" spans="1:6" x14ac:dyDescent="0.25">
      <c r="B45" s="67" t="s">
        <v>42</v>
      </c>
      <c r="D45" s="68" t="s">
        <v>44</v>
      </c>
    </row>
    <row r="46" spans="1:6" x14ac:dyDescent="0.25">
      <c r="B46" s="69">
        <f>'1. Données générales'!B5:C5</f>
        <v>0</v>
      </c>
      <c r="D46" s="69">
        <f>B46</f>
        <v>0</v>
      </c>
    </row>
    <row r="47" spans="1:6" x14ac:dyDescent="0.25">
      <c r="B47" s="70" t="s">
        <v>43</v>
      </c>
      <c r="D47" s="70" t="s">
        <v>45</v>
      </c>
    </row>
    <row r="48" spans="1:6" x14ac:dyDescent="0.25">
      <c r="B48" s="70" t="s">
        <v>94</v>
      </c>
      <c r="D48" s="70" t="b">
        <f>IF(D46="Madame Manuela Alagbe",Listesdéroulante!G1,IF(D46="Madame Daniela Celestino",Listesdéroulante!G2,IF(D46="Madame Armela Karadolami",Listesdéroulante!G3,IF(D46="Madame Christine Künzli",Listesdéroulante!G4,IF(D46="Madame Marina Machado",Listesdéroulante!G5,IF(D46="Madame Besarta Rexhaj",Listesdéroulante!G6,IF(D46="Madame Magalie Rey",Listesdéroulante!G7,IF(D46="Madame Caroline Zbinden Chappuis",Listesdéroulante!G8))))))))</f>
        <v>0</v>
      </c>
    </row>
    <row r="49" spans="2:4" x14ac:dyDescent="0.25">
      <c r="B49" s="71" t="s">
        <v>86</v>
      </c>
      <c r="D49" s="71"/>
    </row>
    <row r="50" spans="2:4" x14ac:dyDescent="0.25">
      <c r="B50" s="16"/>
    </row>
    <row r="51" spans="2:4" hidden="1" x14ac:dyDescent="0.25">
      <c r="B51" s="16"/>
    </row>
    <row r="52" spans="2:4" hidden="1" x14ac:dyDescent="0.25">
      <c r="B52" s="16"/>
    </row>
    <row r="53" spans="2:4" x14ac:dyDescent="0.25"/>
    <row r="54" spans="2:4" x14ac:dyDescent="0.25"/>
    <row r="55" spans="2:4" x14ac:dyDescent="0.25"/>
    <row r="56" spans="2:4" x14ac:dyDescent="0.25"/>
    <row r="62" spans="2:4" x14ac:dyDescent="0.25"/>
    <row r="63" spans="2:4" x14ac:dyDescent="0.25"/>
    <row r="64" spans="2:4" x14ac:dyDescent="0.25"/>
  </sheetData>
  <sheetProtection algorithmName="SHA-512" hashValue="OXOwfvZeoq0q0gxRzqVtB0OM3hndaFXIgt5RngvFWuo3c1nE7POGU1MqOUt7Z8ekBo9tWu+ghWbcpPV13EZO+Q==" saltValue="Iitt61SZKntasXOnnzzQTg==" spinCount="100000" sheet="1" objects="1" scenarios="1" selectLockedCells="1"/>
  <mergeCells count="8">
    <mergeCell ref="E1:F1"/>
    <mergeCell ref="A17:A18"/>
    <mergeCell ref="B39:B40"/>
    <mergeCell ref="D39:D40"/>
    <mergeCell ref="D42:D43"/>
    <mergeCell ref="D19:E19"/>
    <mergeCell ref="D20:E20"/>
    <mergeCell ref="B36:E36"/>
  </mergeCells>
  <dataValidations count="1">
    <dataValidation type="list" allowBlank="1" showInputMessage="1" showErrorMessage="1" sqref="C28:C30 C34 C37 C6:C14 C25" xr:uid="{00000000-0002-0000-0100-000000000000}">
      <formula1>O_N</formula1>
    </dataValidation>
  </dataValidations>
  <hyperlinks>
    <hyperlink ref="E16" r:id="rId1" display="https://view.officeapps.live.com/op/view.aspx?src=https%3A%2F%2Fwww.fr.ch%2Fsites%2Fdefault%2Ffiles%2F2025-03%2Fcalculateur-effectif-du-personnel-en-creche.xlsx%3Fv%3D1753694723&amp;wdOrigin=BROWSELINK" xr:uid="{00000000-0004-0000-0100-000000000000}"/>
  </hyperlinks>
  <pageMargins left="0.25196850393700793" right="0.25196850393700793" top="0.39370078740157483" bottom="0.39370078740157483" header="0.29921259842519687" footer="0.29921259842519687"/>
  <pageSetup paperSize="9" scale="86" fitToHeight="0" orientation="landscape" r:id="rId2"/>
  <headerFooter>
    <oddFooter>Page &amp;P</oddFooter>
  </headerFooter>
  <rowBreaks count="2" manualBreakCount="2">
    <brk id="14" max="16383" man="1"/>
    <brk id="23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G12"/>
  <sheetViews>
    <sheetView workbookViewId="0">
      <selection activeCell="G28" sqref="G28"/>
    </sheetView>
  </sheetViews>
  <sheetFormatPr baseColWidth="10" defaultRowHeight="15" x14ac:dyDescent="0.25"/>
  <cols>
    <col min="1" max="1" width="14.140625" customWidth="1"/>
    <col min="2" max="2" width="2.7109375" customWidth="1"/>
    <col min="3" max="3" width="27.5703125" customWidth="1"/>
    <col min="4" max="4" width="2.5703125" customWidth="1"/>
    <col min="6" max="6" width="29.28515625" customWidth="1"/>
    <col min="7" max="7" width="45.5703125" customWidth="1"/>
  </cols>
  <sheetData>
    <row r="1" spans="1:7" x14ac:dyDescent="0.25">
      <c r="A1" t="s">
        <v>57</v>
      </c>
      <c r="C1" t="s">
        <v>15</v>
      </c>
      <c r="E1" t="s">
        <v>34</v>
      </c>
      <c r="F1" t="s">
        <v>97</v>
      </c>
      <c r="G1" t="s">
        <v>106</v>
      </c>
    </row>
    <row r="2" spans="1:7" x14ac:dyDescent="0.25">
      <c r="A2" t="s">
        <v>8</v>
      </c>
      <c r="C2" t="s">
        <v>14</v>
      </c>
      <c r="E2" t="s">
        <v>35</v>
      </c>
      <c r="F2" t="s">
        <v>98</v>
      </c>
      <c r="G2" t="s">
        <v>107</v>
      </c>
    </row>
    <row r="3" spans="1:7" x14ac:dyDescent="0.25">
      <c r="A3" t="s">
        <v>10</v>
      </c>
      <c r="C3" t="s">
        <v>16</v>
      </c>
      <c r="F3" t="s">
        <v>105</v>
      </c>
      <c r="G3" t="s">
        <v>108</v>
      </c>
    </row>
    <row r="4" spans="1:7" x14ac:dyDescent="0.25">
      <c r="A4" t="s">
        <v>9</v>
      </c>
      <c r="C4" t="s">
        <v>17</v>
      </c>
      <c r="F4" t="s">
        <v>99</v>
      </c>
      <c r="G4" t="s">
        <v>109</v>
      </c>
    </row>
    <row r="5" spans="1:7" x14ac:dyDescent="0.25">
      <c r="A5" t="s">
        <v>11</v>
      </c>
      <c r="C5" t="s">
        <v>18</v>
      </c>
      <c r="F5" t="s">
        <v>100</v>
      </c>
      <c r="G5" t="s">
        <v>110</v>
      </c>
    </row>
    <row r="6" spans="1:7" x14ac:dyDescent="0.25">
      <c r="A6" t="s">
        <v>12</v>
      </c>
      <c r="C6" t="s">
        <v>19</v>
      </c>
      <c r="F6" t="s">
        <v>101</v>
      </c>
      <c r="G6" t="s">
        <v>111</v>
      </c>
    </row>
    <row r="7" spans="1:7" x14ac:dyDescent="0.25">
      <c r="A7" t="s">
        <v>13</v>
      </c>
      <c r="C7" t="s">
        <v>20</v>
      </c>
      <c r="F7" t="s">
        <v>102</v>
      </c>
      <c r="G7" t="s">
        <v>112</v>
      </c>
    </row>
    <row r="8" spans="1:7" x14ac:dyDescent="0.25">
      <c r="A8" t="s">
        <v>47</v>
      </c>
      <c r="C8" t="s">
        <v>21</v>
      </c>
      <c r="F8" t="s">
        <v>103</v>
      </c>
      <c r="G8" t="s">
        <v>113</v>
      </c>
    </row>
    <row r="9" spans="1:7" x14ac:dyDescent="0.25">
      <c r="A9" t="s">
        <v>48</v>
      </c>
      <c r="C9" t="s">
        <v>23</v>
      </c>
    </row>
    <row r="10" spans="1:7" x14ac:dyDescent="0.25">
      <c r="A10" t="s">
        <v>49</v>
      </c>
      <c r="C10" t="s">
        <v>22</v>
      </c>
    </row>
    <row r="11" spans="1:7" x14ac:dyDescent="0.25">
      <c r="C11" t="s">
        <v>24</v>
      </c>
    </row>
    <row r="12" spans="1:7" x14ac:dyDescent="0.25">
      <c r="C12" s="4" t="s">
        <v>55</v>
      </c>
    </row>
  </sheetData>
  <dataValidations count="1">
    <dataValidation type="list" allowBlank="1" showInputMessage="1" showErrorMessage="1" sqref="F8" xr:uid="{E8EBCF41-4018-466B-AA56-5BA1B6EA8747}">
      <formula1>$F$1:$F$6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8</vt:i4>
      </vt:variant>
    </vt:vector>
  </HeadingPairs>
  <TitlesOfParts>
    <vt:vector size="11" baseType="lpstr">
      <vt:lpstr>1. Données générales</vt:lpstr>
      <vt:lpstr>2. Données en lien avec l'OPE</vt:lpstr>
      <vt:lpstr>Listesdéroulante</vt:lpstr>
      <vt:lpstr>Direction</vt:lpstr>
      <vt:lpstr>Educatrice_PE</vt:lpstr>
      <vt:lpstr>Fonction</vt:lpstr>
      <vt:lpstr>IPE</vt:lpstr>
      <vt:lpstr>O_N</vt:lpstr>
      <vt:lpstr>oui</vt:lpstr>
      <vt:lpstr>Personnel_éducatif</vt:lpstr>
      <vt:lpstr>TEL_IPE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Germanier Cindy</dc:creator>
  <dc:description>2018_01_31_version1.0_pubiée_web</dc:description>
  <cp:lastModifiedBy>Germanier Cindy</cp:lastModifiedBy>
  <cp:lastPrinted>2018-11-19T08:54:29Z</cp:lastPrinted>
  <dcterms:created xsi:type="dcterms:W3CDTF">2016-07-14T11:07:46Z</dcterms:created>
  <dcterms:modified xsi:type="dcterms:W3CDTF">2026-07-23T13:33:42Z</dcterms:modified>
</cp:coreProperties>
</file>