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DieseArbeitsmappe" defaultThemeVersion="124226"/>
  <mc:AlternateContent xmlns:mc="http://schemas.openxmlformats.org/markup-compatibility/2006">
    <mc:Choice Requires="x15">
      <x15ac:absPath xmlns:x15ac="http://schemas.microsoft.com/office/spreadsheetml/2010/11/ac" url="L:\MC\OLMIS\2 - Grilles OLMIS\Outil 2023_EDIPA\"/>
    </mc:Choice>
  </mc:AlternateContent>
  <xr:revisionPtr revIDLastSave="0" documentId="13_ncr:1_{3643DC6B-3C2F-4D88-B70C-75711B63A2CF}" xr6:coauthVersionLast="47" xr6:coauthVersionMax="47" xr10:uidLastSave="{00000000-0000-0000-0000-000000000000}"/>
  <bookViews>
    <workbookView xWindow="-28920" yWindow="-120" windowWidth="29040" windowHeight="15720" xr2:uid="{00000000-000D-0000-FFFF-FFFF00000000}"/>
  </bookViews>
  <sheets>
    <sheet name="OLMIS home " sheetId="4" r:id="rId1"/>
    <sheet name="RECAP" sheetId="5" r:id="rId2"/>
    <sheet name="DATA" sheetId="6" r:id="rId3"/>
  </sheets>
  <definedNames>
    <definedName name="_xlnm.Print_Area" localSheetId="0">'OLMIS home '!$A$2:$H$69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4" l="1"/>
  <c r="U2" i="6"/>
  <c r="T2" i="6"/>
  <c r="S2" i="6"/>
  <c r="R2" i="6"/>
  <c r="Q2" i="6"/>
  <c r="P2" i="6"/>
  <c r="O2" i="6"/>
  <c r="N2" i="6"/>
  <c r="M2" i="6"/>
  <c r="L2" i="6"/>
  <c r="K2" i="6"/>
  <c r="J2" i="6"/>
  <c r="I2" i="6"/>
  <c r="H2" i="6"/>
  <c r="G2" i="6"/>
  <c r="F2" i="6"/>
  <c r="E2" i="6" l="1"/>
  <c r="C2" i="6"/>
  <c r="B2" i="6"/>
  <c r="AP2" i="6" l="1"/>
  <c r="AO2" i="6"/>
  <c r="AN2" i="6"/>
  <c r="AM2" i="6"/>
  <c r="AL2" i="6"/>
  <c r="AK2" i="6"/>
  <c r="AJ2" i="6"/>
  <c r="AI2" i="6"/>
  <c r="AH2" i="6"/>
  <c r="AG2" i="6"/>
  <c r="AF2" i="6"/>
  <c r="AE2" i="6"/>
  <c r="AD2" i="6"/>
  <c r="AC2" i="6"/>
  <c r="AB2" i="6"/>
  <c r="AA2" i="6"/>
  <c r="Z2" i="6"/>
  <c r="Y2" i="6"/>
  <c r="X2" i="6"/>
  <c r="W2" i="6"/>
  <c r="D2" i="6"/>
  <c r="C2" i="5" l="1"/>
  <c r="H40" i="4"/>
  <c r="H66" i="4"/>
  <c r="H65" i="4"/>
  <c r="H64" i="4"/>
  <c r="H63" i="4"/>
  <c r="H62" i="4"/>
  <c r="H59" i="4"/>
  <c r="H58" i="4"/>
  <c r="H57" i="4"/>
  <c r="H56" i="4"/>
  <c r="H55" i="4"/>
  <c r="H50" i="4"/>
  <c r="H49" i="4"/>
  <c r="H48" i="4"/>
  <c r="H47" i="4"/>
  <c r="H46" i="4"/>
  <c r="H43" i="4"/>
  <c r="H42" i="4"/>
  <c r="H41" i="4"/>
  <c r="H39" i="4"/>
  <c r="E52" i="4"/>
  <c r="H25" i="4"/>
  <c r="E25" i="4"/>
  <c r="H19" i="4"/>
  <c r="H20" i="4"/>
  <c r="H21" i="4"/>
  <c r="H22" i="4"/>
  <c r="H23" i="4"/>
  <c r="H24" i="4"/>
  <c r="H18" i="4"/>
  <c r="E19" i="4"/>
  <c r="E20" i="4"/>
  <c r="E21" i="4"/>
  <c r="E22" i="4"/>
  <c r="E23" i="4"/>
  <c r="E24" i="4"/>
  <c r="E18" i="4"/>
  <c r="H60" i="4" l="1"/>
  <c r="D12" i="5" s="1"/>
  <c r="AS2" i="6" s="1"/>
  <c r="H44" i="4"/>
  <c r="H67" i="4"/>
  <c r="D14" i="5" s="1"/>
  <c r="AT2" i="6" s="1"/>
  <c r="H51" i="4"/>
  <c r="D10" i="5" s="1"/>
  <c r="AR2" i="6" s="1"/>
  <c r="E26" i="4"/>
  <c r="H26" i="4"/>
  <c r="H27" i="4" l="1"/>
  <c r="V2" i="6" s="1"/>
  <c r="D8" i="5"/>
  <c r="AQ2" i="6" s="1"/>
  <c r="H68" i="4"/>
  <c r="E3" i="5" l="1"/>
  <c r="E10" i="5" s="1"/>
  <c r="AW2" i="6" s="1"/>
  <c r="H69" i="4"/>
  <c r="E4" i="5" s="1"/>
  <c r="D16" i="5"/>
  <c r="AU2" i="6" s="1"/>
  <c r="E8" i="5" l="1"/>
  <c r="AV2" i="6" s="1"/>
  <c r="E12" i="5"/>
  <c r="AX2" i="6" s="1"/>
  <c r="E14" i="5"/>
  <c r="AY2" i="6" s="1"/>
  <c r="E18" i="5" l="1"/>
  <c r="AZ2" i="6" s="1"/>
  <c r="D84" i="4" s="1"/>
</calcChain>
</file>

<file path=xl/sharedStrings.xml><?xml version="1.0" encoding="utf-8"?>
<sst xmlns="http://schemas.openxmlformats.org/spreadsheetml/2006/main" count="187" uniqueCount="174">
  <si>
    <t>Numéro AVS</t>
  </si>
  <si>
    <t>Total</t>
  </si>
  <si>
    <t>Total jours pondérés</t>
  </si>
  <si>
    <t>Total OLMIS Home (points pondérés sur les 20 items)</t>
  </si>
  <si>
    <t>Données d'identification et d'export</t>
  </si>
  <si>
    <t>N° identification EA</t>
  </si>
  <si>
    <t>Code de vérification</t>
  </si>
  <si>
    <t>Données d'exportation</t>
  </si>
  <si>
    <t>Résultats de l'évaluation</t>
  </si>
  <si>
    <t>Score final OLMIS Home (Total OLMIS Home*Total des jours pondérés/1000)</t>
  </si>
  <si>
    <t>Domaines</t>
  </si>
  <si>
    <t xml:space="preserve">Total OLMIS par domaine de compétences </t>
  </si>
  <si>
    <t xml:space="preserve">Score OLMIS final par domaine de compétences </t>
  </si>
  <si>
    <t>Compétences pratiques et d'exécution</t>
  </si>
  <si>
    <t>Compétences émotionnelles et sociales</t>
  </si>
  <si>
    <t xml:space="preserve">Compétences cognitives et de communication </t>
  </si>
  <si>
    <t>Compétences physiques et fonctionnelles</t>
  </si>
  <si>
    <t>ea_type</t>
  </si>
  <si>
    <t>ea_id</t>
  </si>
  <si>
    <t>ea_code_verification</t>
  </si>
  <si>
    <t>date_fin</t>
  </si>
  <si>
    <t>date_evaluation</t>
  </si>
  <si>
    <t>nb_blocs_lever-petit-dej_pc</t>
  </si>
  <si>
    <t>nb_blocs_lever-petit-dej_pi</t>
  </si>
  <si>
    <t>nb_blocs_matinee_pc</t>
  </si>
  <si>
    <t>nb_blocs_matinee_pi</t>
  </si>
  <si>
    <t>nb_blocs_repas-midi_pc</t>
  </si>
  <si>
    <t>nb_blocs_repas-midi_pi</t>
  </si>
  <si>
    <t>nb_blocs_apres-midi_pc</t>
  </si>
  <si>
    <t>nb_blocs_apres-midi_pi</t>
  </si>
  <si>
    <t>nb_blocs_repas-soir_pc</t>
  </si>
  <si>
    <t>nb_blocs_repas-soir_pi</t>
  </si>
  <si>
    <t>nb_blocs_soiree-coucher_pc</t>
  </si>
  <si>
    <t>nb_blocs_soiree-coucher_pi</t>
  </si>
  <si>
    <t>nb_blocs_hospitalisation_pc</t>
  </si>
  <si>
    <t>nb_blocs_hospitalisation_pi</t>
  </si>
  <si>
    <t>nb_blocs_reservation_pc</t>
  </si>
  <si>
    <t>nb_blocs_reservation_pi</t>
  </si>
  <si>
    <t>tot_nb_jours_p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</si>
  <si>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</si>
  <si>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</si>
  <si>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</si>
  <si>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</si>
  <si>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</si>
  <si>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</si>
  <si>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</si>
  <si>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</si>
  <si>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</si>
  <si>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</si>
  <si>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</si>
  <si>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</si>
  <si>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</si>
  <si>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</si>
  <si>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</si>
  <si>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</si>
  <si>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</si>
  <si>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</si>
  <si>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</si>
  <si>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</si>
  <si>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</si>
  <si>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</si>
  <si>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</si>
  <si>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</si>
  <si>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</si>
  <si>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</si>
  <si>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</si>
  <si>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</si>
  <si>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tot_scolre_olmis_pf</t>
  </si>
  <si>
    <t>tot_score_olmis_final</t>
  </si>
  <si>
    <t>EAH</t>
  </si>
  <si>
    <t>Instrument der westschweizer Kantone und des Tessins zur Beurteilung der Intensität der Unterstützungsmassnahmen - OLMIS</t>
  </si>
  <si>
    <t>Name</t>
  </si>
  <si>
    <t>Vorname</t>
  </si>
  <si>
    <t xml:space="preserve">Sozialversicherungsnummer </t>
  </si>
  <si>
    <t>Geburtsdatum</t>
  </si>
  <si>
    <t>Geschlecht</t>
  </si>
  <si>
    <t>Referenzsprache</t>
  </si>
  <si>
    <t>Eintrittsdatum</t>
  </si>
  <si>
    <r>
      <t xml:space="preserve">Endsdatum </t>
    </r>
    <r>
      <rPr>
        <b/>
        <sz val="8"/>
        <color rgb="FFFF0000"/>
        <rFont val="Arial"/>
        <family val="2"/>
      </rPr>
      <t>(obligatorischer Wert)</t>
    </r>
  </si>
  <si>
    <t>Einrichtung/Organisation</t>
  </si>
  <si>
    <t>Leistung</t>
  </si>
  <si>
    <r>
      <t xml:space="preserve">Datum der Evaluation </t>
    </r>
    <r>
      <rPr>
        <b/>
        <sz val="8"/>
        <color rgb="FFFF0000"/>
        <rFont val="Arial"/>
        <family val="2"/>
      </rPr>
      <t>(obligatorischer Wert)</t>
    </r>
  </si>
  <si>
    <t>Bemerkungen</t>
  </si>
  <si>
    <t>Berechnung der Anzahl Aufenthaltstage in Betreuungseinheiten</t>
  </si>
  <si>
    <t>laufende Phase</t>
  </si>
  <si>
    <t>Integrationsphase</t>
  </si>
  <si>
    <t xml:space="preserve">Anzahl </t>
  </si>
  <si>
    <t>Gew.</t>
  </si>
  <si>
    <t xml:space="preserve">Einheit 1 </t>
  </si>
  <si>
    <t>Aufstehen und Frühstück</t>
  </si>
  <si>
    <t>Einheit 2</t>
  </si>
  <si>
    <t>Vormittag</t>
  </si>
  <si>
    <t>Einheit 3</t>
  </si>
  <si>
    <t>Mittagessen</t>
  </si>
  <si>
    <t>Einheit 4</t>
  </si>
  <si>
    <t>Nachmittag</t>
  </si>
  <si>
    <t>Einheit 5</t>
  </si>
  <si>
    <t>Nachtessen</t>
  </si>
  <si>
    <t>Einheit 6</t>
  </si>
  <si>
    <t>Abend und zu Bett gehen</t>
  </si>
  <si>
    <t>Anzahl Tage im Spital</t>
  </si>
  <si>
    <t>Reservationstage</t>
  </si>
  <si>
    <t>Zwischentotal</t>
  </si>
  <si>
    <t>Total gewichtete Tage</t>
  </si>
  <si>
    <t>Hilfe beim Ausfüllen des Rasters : Definition der Indikatoren</t>
  </si>
  <si>
    <t>Pkte</t>
  </si>
  <si>
    <t>Bedarf</t>
  </si>
  <si>
    <t>Indikatoren</t>
  </si>
  <si>
    <t>NM</t>
  </si>
  <si>
    <t>nicht messbar</t>
  </si>
  <si>
    <t>Dieses Item trifft auf die Person nicht zu; die fragliche Tätigkeit gehört nicht zu den Zielen, die in ihrer Individuellen Förderplanung vorkommen. Folglich erhält die Person im betreffenden Bereich auch keine Unterstützung. Diese Bemassung lässt sich jedoch nicht auf die Items des Bereichs emotionale und soziale Kompetenzen und des Bereichs kognitive und kommunikative Kompetenzen anwenden, und auch nicht auf die Items 3.2 und 3.4 des Bereichs physische und Handlungskompetenzen. Diese Items werden als lebenswichtig eingestuft.</t>
  </si>
  <si>
    <t xml:space="preserve">keine Unterstützung
</t>
  </si>
  <si>
    <t>Die Person erreicht das Normalisierungsprinzip selber; es braucht weder Überprüfung noch Anweisung von Seiten der Betreuer.</t>
  </si>
  <si>
    <t>Anstoss und/oder Schlusskontrolle</t>
  </si>
  <si>
    <t xml:space="preserve">Um das Normalisierungsprinzip zu erreichen muss die Person erinnert oder aufgefordert werden, damit sie eine Tätigkeit aufnimmt oder ihre Fähigkeiten einsetzt, und/oder sie braucht eine Kontrolle, um die Tätigkeit auszuführen. 
Mit dieser Art von Unterstützung geht eine vorgängige Organisation des Umfeldes oder eine Anpassung der Situation einher. 
</t>
  </si>
  <si>
    <t>Anweisung und Überwachung des Ablaufs</t>
  </si>
  <si>
    <t>Um das Normalisierungsprinzip zu erreichen, braucht die Person – neben Anreiz oder Kontrolle – Informationen, Tipps oder eine Vorführung, damit sie eine Tätigkeit ausführt oder ihre Fähigkeiten einsetzt.</t>
  </si>
  <si>
    <t>Anleitung und/oder partielle physische Hilfe</t>
  </si>
  <si>
    <t>Um das Normalisierungsprinzip zu erreichen, braucht die Person vom Betreuer verbale und/oder partielle körperliche Unterstützung. Um eine Tätigkeit durchzuführen oder ihre Fähigkeiten einzusetzen braucht die Person regelmässige Anleitung oder sogar Unterstützung bei der Durchführung der jeweiligen Geste.</t>
  </si>
  <si>
    <t>Ständige Betreuung und/oder   Vertretung</t>
  </si>
  <si>
    <t xml:space="preserve">Um das Normalisierungsprinzip zu erreichen ist die Person vollkommen von eingehender Hilfe und Kontrolle abhängig oder es ist sogar nötig, dass der Betreuer die Tätigkeit an ihrer Stelle ausführt. </t>
  </si>
  <si>
    <t>Sozialversicherungsnummer</t>
  </si>
  <si>
    <t>Nr</t>
  </si>
  <si>
    <t>Definition der Item</t>
  </si>
  <si>
    <t>Definition des Normalisierungsprinzips</t>
  </si>
  <si>
    <t>Bereich der praktischen und Umsetzungskompetenzen</t>
  </si>
  <si>
    <r>
      <rPr>
        <i/>
        <sz val="8"/>
        <rFont val="Arial"/>
        <family val="2"/>
      </rPr>
      <t xml:space="preserve">Praktische Fähigkeiten </t>
    </r>
    <r>
      <rPr>
        <sz val="8"/>
        <rFont val="Arial"/>
        <family val="2"/>
      </rPr>
      <t>bezieht sich auf das handwerkliche Geschick in der angemessenen Verwendung von Instrumenten oder technischen Anlagen.</t>
    </r>
  </si>
  <si>
    <t xml:space="preserve">Diese Person erfüllt alle täglichen Aufgaben ohne motorische Schwierigkeiten. </t>
  </si>
  <si>
    <r>
      <rPr>
        <i/>
        <sz val="8"/>
        <rFont val="Arial"/>
        <family val="2"/>
      </rPr>
      <t>Schnelligkeit</t>
    </r>
    <r>
      <rPr>
        <sz val="8"/>
        <rFont val="Arial"/>
        <family val="2"/>
      </rPr>
      <t xml:space="preserve"> bezieht sich auf die Fähigkeit, etwas in der verlangten Geschwindigkeit oder Frequenz zu erfüllen. </t>
    </r>
  </si>
  <si>
    <t xml:space="preserve">Die Ausführungsgeschwindigkeit dieser Person ermöglicht bei den üblichen Tätigkeiten einen gleichbleibenden Rhythmus. </t>
  </si>
  <si>
    <r>
      <rPr>
        <i/>
        <sz val="8"/>
        <rFont val="Arial"/>
        <family val="2"/>
      </rPr>
      <t>Organisation</t>
    </r>
    <r>
      <rPr>
        <sz val="8"/>
        <rFont val="Arial"/>
        <family val="2"/>
      </rPr>
      <t xml:space="preserve"> bezieht sich auf die Handhabung der Handlungsabläufe. </t>
    </r>
  </si>
  <si>
    <t xml:space="preserve">Diese Person plant und erfüllt alle für den Tag geplanten Aktivitäten und kann auch mit den Situationen umgehen, in denen die Aktivitäten stattfinden. </t>
  </si>
  <si>
    <r>
      <rPr>
        <i/>
        <sz val="8"/>
        <rFont val="Arial"/>
        <family val="2"/>
      </rPr>
      <t>Kontinuität</t>
    </r>
    <r>
      <rPr>
        <sz val="8"/>
        <rFont val="Arial"/>
        <family val="2"/>
      </rPr>
      <t xml:space="preserve"> bezieht sich auf das Engagement bei der Ausführung einer Tätigkeit (etwas zu Ende bringen). </t>
    </r>
  </si>
  <si>
    <t xml:space="preserve">Diese Person führt ihre Aktivität unter Einhaltung der einzelnen Schritte durch und nimmt sie nach einer Unterbrechung mit Durchhaltevermögen und Konzentration wieder auf. </t>
  </si>
  <si>
    <r>
      <rPr>
        <i/>
        <sz val="8"/>
        <rFont val="Arial"/>
        <family val="2"/>
      </rPr>
      <t xml:space="preserve">Verantwortung </t>
    </r>
    <r>
      <rPr>
        <sz val="8"/>
        <rFont val="Arial"/>
        <family val="2"/>
      </rPr>
      <t xml:space="preserve">bezieht sich auf das Interesse, das der Qualität der ausgeführten Tätigkeiten zugewendet wird. </t>
    </r>
  </si>
  <si>
    <t xml:space="preserve">Diese Person kann problemlos alleine sein und sich einer Aktivität widmen. Sie ist sich ihren Fehlern bewusst, korrigiert diese oder wendet sich an jemanden, der ihr dabei helfen kann. </t>
  </si>
  <si>
    <t>Total Bereich der praktischen und Umsetzungskompetenzen</t>
  </si>
  <si>
    <t>Bereich der emotionalen und sozialen Kompetenzen</t>
  </si>
  <si>
    <r>
      <rPr>
        <i/>
        <sz val="8"/>
        <rFont val="Arial"/>
        <family val="2"/>
      </rPr>
      <t>Selbstkontrolle</t>
    </r>
    <r>
      <rPr>
        <sz val="8"/>
        <rFont val="Arial"/>
        <family val="2"/>
      </rPr>
      <t xml:space="preserve"> bezieht sich auf die Fähigkeit, in alltäglichen Situationen mit seinen Emotionen umgehen zu können. </t>
    </r>
  </si>
  <si>
    <t xml:space="preserve">Diese Person passt sich für den guten Zusammenhalt der Gruppe selbstkritisch an. Sie ist in der Lage, ihr Verhalten entsprechend den Anforderungen des Umfeldes zu ändern. </t>
  </si>
  <si>
    <r>
      <rPr>
        <i/>
        <sz val="8"/>
        <rFont val="Arial"/>
        <family val="2"/>
      </rPr>
      <t>Beziehungen</t>
    </r>
    <r>
      <rPr>
        <sz val="8"/>
        <rFont val="Arial"/>
        <family val="2"/>
      </rPr>
      <t xml:space="preserve"> bezieht sich auf die Fähigkeit, Beziehungen einzugehen und zu pflegen.  </t>
    </r>
  </si>
  <si>
    <t xml:space="preserve">Diese Person knüpft mühelos Kontakte und wird von den anderen akzeptiert. Sie ist in gesundem Masse in zwischen- menschliche Konflikte involviert. </t>
  </si>
  <si>
    <r>
      <rPr>
        <i/>
        <sz val="8"/>
        <rFont val="Arial"/>
        <family val="2"/>
      </rPr>
      <t>Anpassung</t>
    </r>
    <r>
      <rPr>
        <sz val="8"/>
        <rFont val="Arial"/>
        <family val="2"/>
      </rPr>
      <t xml:space="preserve"> bezieht sich auf die Fähigkeit, mit Neuerungen und Veränderungen umgehen zu können. </t>
    </r>
  </si>
  <si>
    <t xml:space="preserve">Diese Person prüft die verschiedenen Elemente einer neuen Situation und wendet dann die geeignetste Lösung an. Sie kann mit Unvorhergesehenem umgehen und passt ihr Verhalten und ihr Handeln dem zu erreichenden Ziel an. </t>
  </si>
  <si>
    <r>
      <rPr>
        <i/>
        <sz val="8"/>
        <rFont val="Arial"/>
        <family val="2"/>
      </rPr>
      <t>Rechte und Pflichten</t>
    </r>
    <r>
      <rPr>
        <sz val="8"/>
        <rFont val="Arial"/>
        <family val="2"/>
      </rPr>
      <t xml:space="preserve"> bezieht sich auf die Fähigkeit, sich an Regeln zu halten und für seine Rechte einzustehen. </t>
    </r>
  </si>
  <si>
    <t xml:space="preserve">Diese Person äussert ihre Meinung, respektiert aber auch die der anderen. </t>
  </si>
  <si>
    <r>
      <rPr>
        <i/>
        <sz val="8"/>
        <rFont val="Arial"/>
        <family val="2"/>
      </rPr>
      <t>Wahrung der Integrität</t>
    </r>
    <r>
      <rPr>
        <sz val="8"/>
        <rFont val="Arial"/>
        <family val="2"/>
      </rPr>
      <t xml:space="preserve"> bezieht sich auf die Fähigkeit, die persönliche physische und psychische Gesundheit zu bewahren.</t>
    </r>
  </si>
  <si>
    <t xml:space="preserve">Diese Person kann Unfallgefahren und Risiken für ihre Integrität selber einschätzen (zu viel Essen, Trinken, Alkohol, Medikamente). </t>
  </si>
  <si>
    <t>Total Bereich der emotionalen und sozialen Kompetenzen</t>
  </si>
  <si>
    <t>Nr.</t>
  </si>
  <si>
    <t>Bereich der kognitiven und kommunikativen Kompetenzen</t>
  </si>
  <si>
    <r>
      <rPr>
        <i/>
        <sz val="8"/>
        <rFont val="Arial"/>
        <family val="2"/>
      </rPr>
      <t>Schulische Fähigkeiten</t>
    </r>
    <r>
      <rPr>
        <sz val="8"/>
        <rFont val="Arial"/>
        <family val="2"/>
      </rPr>
      <t xml:space="preserve"> bezieht sich auf die Fähigkeit, im Alltag die eigenen Kompetenzen in Sachen Lesen, Schreiben und Rechnen einsetzen zu können. </t>
    </r>
  </si>
  <si>
    <t xml:space="preserve">Diese Person kann lesen, schreiben, rechnen und Karten, Listen, Bedienungsanleitungen und Rezepte lesen. </t>
  </si>
  <si>
    <r>
      <rPr>
        <i/>
        <sz val="8"/>
        <rFont val="Arial"/>
        <family val="2"/>
      </rPr>
      <t xml:space="preserve">Verständnis </t>
    </r>
    <r>
      <rPr>
        <sz val="8"/>
        <rFont val="Arial"/>
        <family val="2"/>
      </rPr>
      <t xml:space="preserve">bezieht sich auf die Fähigkeit, einer Botschaft einen Sinn zu geben. </t>
    </r>
  </si>
  <si>
    <t xml:space="preserve">Diese Person versteht einzelne und/oder aufeinanderfolgende Anweisungen, auch wenn diese neu für sie sind. </t>
  </si>
  <si>
    <r>
      <rPr>
        <i/>
        <sz val="8"/>
        <rFont val="Arial"/>
        <family val="2"/>
      </rPr>
      <t>Merkfähigkeit</t>
    </r>
    <r>
      <rPr>
        <sz val="8"/>
        <rFont val="Arial"/>
        <family val="2"/>
      </rPr>
      <t xml:space="preserve"> bezieht sich auf die Fähigkeit, sich an eine Information zu erinnern und sie zu verwenden. </t>
    </r>
  </si>
  <si>
    <t xml:space="preserve">Diese Person kann mehr als drei zusätzliche und/oder einzelne Anweisungen im Kopf behalten und ausführen. </t>
  </si>
  <si>
    <r>
      <rPr>
        <i/>
        <sz val="8"/>
        <rFont val="Arial"/>
        <family val="2"/>
      </rPr>
      <t xml:space="preserve">Ausdruck </t>
    </r>
    <r>
      <rPr>
        <sz val="8"/>
        <rFont val="Arial"/>
        <family val="2"/>
      </rPr>
      <t xml:space="preserve">bezieht sich auf die Fähigkeit, angemessen verbal oder nonverbal zu kommunizieren. </t>
    </r>
  </si>
  <si>
    <t xml:space="preserve">Diese Person kann ihre Bedürfnisse und Emotionen über ein oder mehrere angemessene verbale und/oder nonverbale Mittel ausdrücken. </t>
  </si>
  <si>
    <r>
      <rPr>
        <i/>
        <sz val="8"/>
        <rFont val="Arial"/>
        <family val="2"/>
      </rPr>
      <t xml:space="preserve">Orientierung </t>
    </r>
    <r>
      <rPr>
        <sz val="8"/>
        <rFont val="Arial"/>
        <family val="2"/>
      </rPr>
      <t xml:space="preserve">bezieht sich auf die Fähigkeit, sich in Raum und Zeit zurechtzufinden. </t>
    </r>
  </si>
  <si>
    <t>Total Bereich der kognitiven und kommunikativen Kompetenzen</t>
  </si>
  <si>
    <t>Bereich der physischen und Handlungskompetenzen</t>
  </si>
  <si>
    <r>
      <rPr>
        <i/>
        <sz val="8"/>
        <rFont val="Arial"/>
        <family val="2"/>
      </rPr>
      <t>Körperhaltung und Mobilität</t>
    </r>
    <r>
      <rPr>
        <sz val="8"/>
        <rFont val="Arial"/>
        <family val="2"/>
      </rPr>
      <t xml:space="preserve"> bezieht sich auf die motorischen Fähigkeiten, die es für eine gute Positionierung und fürs Fortbewegen braucht.</t>
    </r>
  </si>
  <si>
    <t xml:space="preserve">Diese Person passt ihre Körperhaltung der Situation entsprechend an, ohne Kompensation oder Auswirkung auf Komfort und Effizienz. </t>
  </si>
  <si>
    <r>
      <rPr>
        <i/>
        <sz val="8"/>
        <rFont val="Arial"/>
        <family val="2"/>
      </rPr>
      <t xml:space="preserve">Ernährung </t>
    </r>
    <r>
      <rPr>
        <sz val="8"/>
        <rFont val="Arial"/>
        <family val="2"/>
      </rPr>
      <t xml:space="preserve">bezieht sich auf alle Fähigkeiten, die erforderlich sind, um dem Organismus ausreichende Nährstoffzufuhr zu gewährleisten. </t>
    </r>
  </si>
  <si>
    <t xml:space="preserve">Diese Person kümmert sich selbst um eine ausgewogene Ernährung (Einkauf bis Verzehr). </t>
  </si>
  <si>
    <r>
      <rPr>
        <i/>
        <sz val="8"/>
        <rFont val="Arial"/>
        <family val="2"/>
      </rPr>
      <t>Wahrnehmung</t>
    </r>
    <r>
      <rPr>
        <sz val="8"/>
        <rFont val="Arial"/>
        <family val="2"/>
      </rPr>
      <t xml:space="preserve"> bezieht sich auf die Fähigkeit, die eigenen Sinne zu benutzen. </t>
    </r>
  </si>
  <si>
    <r>
      <rPr>
        <i/>
        <sz val="8"/>
        <rFont val="Arial"/>
        <family val="2"/>
      </rPr>
      <t>Hygiene</t>
    </r>
    <r>
      <rPr>
        <sz val="8"/>
        <rFont val="Arial"/>
        <family val="2"/>
      </rPr>
      <t xml:space="preserve"> bezieht sich auf alle Fähigkeiten, die für die Pflege des Körpers und des Erscheinungsbilds notwendig sind. </t>
    </r>
  </si>
  <si>
    <t xml:space="preserve">Diese Person kümmert sich um ihre persönliche Hygiene (Sauberkeit von Körper und Kleidern). </t>
  </si>
  <si>
    <r>
      <rPr>
        <i/>
        <sz val="8"/>
        <rFont val="Arial"/>
        <family val="2"/>
      </rPr>
      <t xml:space="preserve">Pflege </t>
    </r>
    <r>
      <rPr>
        <sz val="8"/>
        <rFont val="Arial"/>
        <family val="2"/>
      </rPr>
      <t>bezieht sich auf die Fähigkeit, die eigene Gesundheit zu bewahren.</t>
    </r>
  </si>
  <si>
    <t xml:space="preserve">Diese Person kümmert sich um ihre Pflege, wie z. B. Medikamente nehmen, zum Arzt gehen, usw. </t>
  </si>
  <si>
    <t>Total OLMIS Wohnheim (Punkte aller 20 Items gewichtet)</t>
  </si>
  <si>
    <t>Total Bereich der physischen und Handlungskompetenzen</t>
  </si>
  <si>
    <t>OLMIS Wohnheim Endscore (Total OLMIS H*Total gewichtete Tage/1000)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</si>
</sst>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1"/>
      <name val="Arial"/>
      <family val="2"/>
    </font>
    <font>
      <sz val="10"/>
      <name val="Arial"/>
      <family val="2"/>
    </font>
    <font>
      <b/>
      <sz val="12"/>
      <name val="Arial"/>
      <family val="2"/>
    </font>
    <font>
      <i/>
      <sz val="8"/>
      <name val="Arial"/>
      <family val="2"/>
    </font>
    <font>
      <sz val="12"/>
      <name val="Arial"/>
      <family val="2"/>
    </font>
    <font>
      <b/>
      <i/>
      <sz val="16"/>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49">
    <xf numFmtId="0" fontId="0" fillId="0" borderId="0" xfId="0"/>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0" fillId="2" borderId="0" xfId="0" applyFill="1"/>
    <xf numFmtId="0" fontId="4" fillId="2" borderId="2"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wrapText="1"/>
    </xf>
    <xf numFmtId="0" fontId="0" fillId="2" borderId="2" xfId="0"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xf>
    <xf numFmtId="4" fontId="0" fillId="2" borderId="1" xfId="0" applyNumberFormat="1" applyFill="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2" borderId="2" xfId="0" applyFill="1" applyBorder="1"/>
    <xf numFmtId="4" fontId="2" fillId="2" borderId="4" xfId="0" applyNumberFormat="1" applyFont="1" applyFill="1" applyBorder="1" applyAlignment="1">
      <alignment horizontal="center" vertical="center"/>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4" fontId="2" fillId="4" borderId="1" xfId="0" applyNumberFormat="1" applyFont="1" applyFill="1" applyBorder="1" applyAlignment="1">
      <alignment horizontal="center" vertical="center"/>
    </xf>
    <xf numFmtId="0" fontId="5" fillId="0" borderId="0" xfId="0" applyFont="1" applyAlignment="1">
      <alignment vertical="center"/>
    </xf>
    <xf numFmtId="4" fontId="5" fillId="0" borderId="0" xfId="0" applyNumberFormat="1" applyFont="1" applyAlignment="1">
      <alignment horizontal="center" vertical="center"/>
    </xf>
    <xf numFmtId="0" fontId="7" fillId="0" borderId="0" xfId="0" applyFont="1"/>
    <xf numFmtId="0" fontId="7" fillId="0" borderId="9" xfId="0" applyFont="1" applyBorder="1"/>
    <xf numFmtId="0" fontId="7" fillId="0" borderId="9" xfId="0" applyFont="1" applyBorder="1" applyAlignment="1">
      <alignment wrapText="1"/>
    </xf>
    <xf numFmtId="0" fontId="7" fillId="0" borderId="0" xfId="0" applyFont="1" applyAlignment="1">
      <alignment wrapText="1"/>
    </xf>
    <xf numFmtId="3" fontId="7" fillId="0" borderId="0" xfId="0" applyNumberFormat="1" applyFont="1" applyAlignment="1">
      <alignment horizontal="center"/>
    </xf>
    <xf numFmtId="2" fontId="7" fillId="0" borderId="0" xfId="0" applyNumberFormat="1" applyFont="1" applyAlignment="1">
      <alignment horizontal="center" vertical="center"/>
    </xf>
    <xf numFmtId="4" fontId="7" fillId="0" borderId="0" xfId="0" applyNumberFormat="1" applyFont="1"/>
    <xf numFmtId="0" fontId="4" fillId="4" borderId="2" xfId="0" applyFont="1" applyFill="1" applyBorder="1" applyAlignment="1">
      <alignment horizontal="left" vertical="center" wrapText="1"/>
    </xf>
    <xf numFmtId="0" fontId="2" fillId="2" borderId="1" xfId="0" applyFont="1" applyFill="1" applyBorder="1" applyAlignment="1">
      <alignment horizontal="center" vertical="center"/>
    </xf>
    <xf numFmtId="0" fontId="4" fillId="0" borderId="0" xfId="0" applyFont="1"/>
    <xf numFmtId="2" fontId="0" fillId="0" borderId="0" xfId="0" applyNumberFormat="1"/>
    <xf numFmtId="0" fontId="0" fillId="0" borderId="10" xfId="0" applyBorder="1"/>
    <xf numFmtId="0" fontId="0" fillId="0" borderId="11" xfId="0" applyBorder="1"/>
    <xf numFmtId="0" fontId="2" fillId="0" borderId="0" xfId="0" applyFont="1"/>
    <xf numFmtId="0" fontId="0" fillId="0" borderId="7" xfId="0" applyBorder="1"/>
    <xf numFmtId="0" fontId="0" fillId="0" borderId="9" xfId="0" applyBorder="1"/>
    <xf numFmtId="0" fontId="0" fillId="0" borderId="8" xfId="0" applyBorder="1"/>
    <xf numFmtId="4" fontId="0" fillId="0" borderId="0" xfId="0" applyNumberFormat="1"/>
    <xf numFmtId="1" fontId="0" fillId="0" borderId="1" xfId="0" applyNumberFormat="1" applyBorder="1" applyAlignment="1">
      <alignment horizontal="center" vertical="center"/>
    </xf>
    <xf numFmtId="1" fontId="3" fillId="2" borderId="4" xfId="0" applyNumberFormat="1" applyFont="1" applyFill="1" applyBorder="1" applyAlignment="1">
      <alignment horizontal="center" vertical="center" wrapText="1"/>
    </xf>
    <xf numFmtId="1" fontId="4" fillId="2" borderId="1" xfId="0" applyNumberFormat="1" applyFon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1" fontId="3" fillId="0" borderId="4" xfId="0" applyNumberFormat="1" applyFont="1" applyBorder="1" applyAlignment="1">
      <alignment horizontal="center" vertical="center" wrapText="1"/>
    </xf>
    <xf numFmtId="1" fontId="4" fillId="0" borderId="1" xfId="0" applyNumberFormat="1" applyFont="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4" fillId="0" borderId="4" xfId="0" applyFont="1" applyBorder="1" applyAlignment="1">
      <alignment horizontal="center" vertical="center" wrapText="1"/>
    </xf>
    <xf numFmtId="1" fontId="0" fillId="0" borderId="2" xfId="0" applyNumberFormat="1" applyBorder="1" applyAlignment="1" applyProtection="1">
      <alignment horizontal="center" vertical="center"/>
      <protection locked="0"/>
    </xf>
    <xf numFmtId="1" fontId="0" fillId="0" borderId="0" xfId="0" applyNumberFormat="1"/>
    <xf numFmtId="0" fontId="0" fillId="0" borderId="0" xfId="0" applyAlignment="1">
      <alignment horizontal="left"/>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0" borderId="0" xfId="0" applyFont="1" applyAlignment="1">
      <alignment horizontal="center" vertical="center" wrapText="1"/>
    </xf>
    <xf numFmtId="0" fontId="4" fillId="4" borderId="2"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0" fillId="4" borderId="6" xfId="0" applyFill="1" applyBorder="1" applyAlignment="1">
      <alignment horizontal="left" vertical="center" wrapText="1"/>
    </xf>
    <xf numFmtId="0" fontId="0" fillId="0" borderId="4" xfId="0" applyBorder="1" applyAlignment="1">
      <alignment horizontal="left" vertical="center" wrapText="1"/>
    </xf>
    <xf numFmtId="0" fontId="4" fillId="0" borderId="2"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14" fontId="4" fillId="0" borderId="2" xfId="0" applyNumberFormat="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4" borderId="4" xfId="0" applyFill="1" applyBorder="1" applyAlignment="1">
      <alignment vertical="center"/>
    </xf>
    <xf numFmtId="0" fontId="2" fillId="4"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1" fillId="0" borderId="2" xfId="0" applyFont="1"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6" xfId="0" applyFont="1" applyBorder="1" applyAlignment="1">
      <alignment horizontal="center" vertical="center"/>
    </xf>
    <xf numFmtId="0" fontId="0" fillId="0" borderId="6" xfId="0" applyBorder="1"/>
    <xf numFmtId="0" fontId="0" fillId="0" borderId="4" xfId="0" applyBorder="1"/>
    <xf numFmtId="0" fontId="4" fillId="0" borderId="1" xfId="0" applyFont="1" applyBorder="1" applyAlignment="1">
      <alignment horizontal="left" vertical="center" wrapText="1"/>
    </xf>
    <xf numFmtId="0" fontId="0" fillId="0" borderId="1" xfId="0" applyBorder="1" applyAlignment="1">
      <alignment wrapText="1"/>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left" vertical="center" wrapText="1"/>
    </xf>
    <xf numFmtId="0" fontId="1"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4" borderId="6" xfId="0" applyFont="1" applyFill="1" applyBorder="1" applyAlignment="1">
      <alignment horizontal="left" vertical="center" wrapText="1"/>
    </xf>
    <xf numFmtId="0" fontId="1" fillId="2" borderId="2" xfId="0" applyFont="1" applyFill="1" applyBorder="1" applyAlignment="1">
      <alignment horizontal="left" vertical="top" wrapText="1"/>
    </xf>
    <xf numFmtId="0" fontId="2" fillId="4" borderId="7" xfId="0" applyFont="1" applyFill="1" applyBorder="1" applyAlignment="1">
      <alignment horizontal="center" vertical="center"/>
    </xf>
    <xf numFmtId="0" fontId="0" fillId="4" borderId="8" xfId="0" applyFill="1" applyBorder="1" applyAlignment="1">
      <alignment horizontal="center" vertical="center"/>
    </xf>
    <xf numFmtId="0" fontId="0" fillId="4" borderId="6" xfId="0" applyFill="1" applyBorder="1" applyAlignment="1">
      <alignment wrapText="1"/>
    </xf>
    <xf numFmtId="0" fontId="0" fillId="0" borderId="6" xfId="0" applyBorder="1" applyAlignment="1">
      <alignment wrapText="1"/>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0" xfId="0" applyFont="1" applyAlignment="1">
      <alignment horizontal="left"/>
    </xf>
    <xf numFmtId="0" fontId="0" fillId="0" borderId="1" xfId="0" applyBorder="1" applyAlignment="1">
      <alignment horizontal="left"/>
    </xf>
    <xf numFmtId="0" fontId="1" fillId="0" borderId="2" xfId="0" applyFont="1" applyBorder="1" applyAlignment="1">
      <alignment vertical="top" wrapText="1"/>
    </xf>
    <xf numFmtId="0" fontId="1" fillId="0" borderId="6" xfId="0" applyFont="1" applyBorder="1" applyAlignment="1">
      <alignment vertical="top" wrapText="1"/>
    </xf>
    <xf numFmtId="0" fontId="0" fillId="0" borderId="4" xfId="0" applyBorder="1" applyAlignment="1">
      <alignment horizontal="left"/>
    </xf>
    <xf numFmtId="0" fontId="1" fillId="0" borderId="4" xfId="0" applyFont="1" applyBorder="1" applyAlignment="1">
      <alignment vertical="top"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4" borderId="2" xfId="0" applyFont="1" applyFill="1" applyBorder="1" applyAlignment="1">
      <alignment horizontal="center" vertical="center" wrapText="1"/>
    </xf>
    <xf numFmtId="0" fontId="0" fillId="4" borderId="6" xfId="0" applyFill="1" applyBorder="1"/>
    <xf numFmtId="0" fontId="0" fillId="4" borderId="4" xfId="0" applyFill="1" applyBorder="1"/>
    <xf numFmtId="0" fontId="0" fillId="0" borderId="9" xfId="0" applyBorder="1" applyAlignment="1">
      <alignment horizontal="left" vertical="top" wrapText="1"/>
    </xf>
    <xf numFmtId="0" fontId="2" fillId="0" borderId="9" xfId="0" applyFont="1" applyBorder="1" applyAlignment="1">
      <alignment horizontal="left" vertical="top"/>
    </xf>
    <xf numFmtId="0" fontId="0" fillId="0" borderId="0" xfId="0" applyAlignment="1" applyProtection="1">
      <alignment horizontal="left" wrapText="1"/>
      <protection locked="0"/>
    </xf>
    <xf numFmtId="0" fontId="4" fillId="0" borderId="0" xfId="0" applyFont="1" applyAlignment="1" applyProtection="1">
      <alignment horizontal="left" wrapText="1"/>
      <protection locked="0"/>
    </xf>
    <xf numFmtId="0" fontId="0" fillId="0" borderId="0" xfId="0" applyAlignment="1">
      <alignment horizontal="center" wrapText="1"/>
    </xf>
    <xf numFmtId="0" fontId="3" fillId="2"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7" fillId="0" borderId="0" xfId="0" applyFont="1" applyAlignment="1">
      <alignment wrapText="1"/>
    </xf>
    <xf numFmtId="0" fontId="7" fillId="0" borderId="0" xfId="0" applyFo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CH"/>
              <a:t>Total OLMIS Home par domaine de compétences </a:t>
            </a:r>
          </a:p>
        </c:rich>
      </c:tx>
      <c:overlay val="0"/>
    </c:title>
    <c:autoTitleDeleted val="0"/>
    <c:plotArea>
      <c:layout>
        <c:manualLayout>
          <c:layoutTarget val="inner"/>
          <c:xMode val="edge"/>
          <c:yMode val="edge"/>
          <c:x val="0.12572089901744141"/>
          <c:y val="0.13108273848946458"/>
          <c:w val="0.73562783810724308"/>
          <c:h val="0.47934824735693082"/>
        </c:manualLayout>
      </c:layout>
      <c:barChart>
        <c:barDir val="col"/>
        <c:grouping val="clustered"/>
        <c:varyColors val="0"/>
        <c:ser>
          <c:idx val="0"/>
          <c:order val="0"/>
          <c:tx>
            <c:strRef>
              <c:f>RECAP!$D$6</c:f>
              <c:strCache>
                <c:ptCount val="1"/>
                <c:pt idx="0">
                  <c:v>Total OLMIS par domaine de compétences </c:v>
                </c:pt>
              </c:strCache>
            </c:strRef>
          </c:tx>
          <c:spPr>
            <a:solidFill>
              <a:schemeClr val="accent1">
                <a:lumMod val="20000"/>
                <a:lumOff val="80000"/>
              </a:schemeClr>
            </a:solidFill>
          </c:spPr>
          <c:invertIfNegative val="0"/>
          <c:cat>
            <c:strRef>
              <c:f>RECAP!$A$7:$C$14</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RECAP!$D$7:$D$14</c:f>
              <c:numCache>
                <c:formatCode>#,##0</c:formatCode>
                <c:ptCount val="8"/>
                <c:pt idx="1">
                  <c:v>0</c:v>
                </c:pt>
                <c:pt idx="3">
                  <c:v>0</c:v>
                </c:pt>
                <c:pt idx="5">
                  <c:v>0</c:v>
                </c:pt>
                <c:pt idx="7">
                  <c:v>0</c:v>
                </c:pt>
              </c:numCache>
            </c:numRef>
          </c:val>
          <c:extLst>
            <c:ext xmlns:c16="http://schemas.microsoft.com/office/drawing/2014/chart" uri="{C3380CC4-5D6E-409C-BE32-E72D297353CC}">
              <c16:uniqueId val="{00000000-70AE-49CF-831A-139675FF7CE0}"/>
            </c:ext>
          </c:extLst>
        </c:ser>
        <c:dLbls>
          <c:showLegendKey val="0"/>
          <c:showVal val="0"/>
          <c:showCatName val="0"/>
          <c:showSerName val="0"/>
          <c:showPercent val="0"/>
          <c:showBubbleSize val="0"/>
        </c:dLbls>
        <c:gapWidth val="150"/>
        <c:axId val="92275456"/>
        <c:axId val="92276992"/>
      </c:barChart>
      <c:catAx>
        <c:axId val="92275456"/>
        <c:scaling>
          <c:orientation val="minMax"/>
        </c:scaling>
        <c:delete val="0"/>
        <c:axPos val="b"/>
        <c:numFmt formatCode="General" sourceLinked="0"/>
        <c:majorTickMark val="out"/>
        <c:minorTickMark val="none"/>
        <c:tickLblPos val="nextTo"/>
        <c:txPr>
          <a:bodyPr rot="-5400000" vert="horz" anchor="ctr" anchorCtr="0"/>
          <a:lstStyle/>
          <a:p>
            <a:pPr>
              <a:defRPr/>
            </a:pPr>
            <a:endParaRPr lang="fr-FR"/>
          </a:p>
        </c:txPr>
        <c:crossAx val="92276992"/>
        <c:crosses val="autoZero"/>
        <c:auto val="1"/>
        <c:lblAlgn val="ctr"/>
        <c:lblOffset val="100"/>
        <c:tickLblSkip val="1"/>
        <c:noMultiLvlLbl val="0"/>
      </c:catAx>
      <c:valAx>
        <c:axId val="92276992"/>
        <c:scaling>
          <c:orientation val="minMax"/>
        </c:scaling>
        <c:delete val="0"/>
        <c:axPos val="l"/>
        <c:majorGridlines/>
        <c:numFmt formatCode="General" sourceLinked="1"/>
        <c:majorTickMark val="out"/>
        <c:minorTickMark val="none"/>
        <c:tickLblPos val="nextTo"/>
        <c:crossAx val="92275456"/>
        <c:crosses val="autoZero"/>
        <c:crossBetween val="between"/>
      </c:valAx>
    </c:plotArea>
    <c:plotVisOnly val="1"/>
    <c:dispBlanksAs val="gap"/>
    <c:showDLblsOverMax val="0"/>
  </c:chart>
  <c:printSettings>
    <c:headerFooter>
      <c:oddFooter>&amp;LDSAS/SPS Fribourg&amp;CVersion 1.0&amp;R&amp;D</c:oddFooter>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19</xdr:row>
      <xdr:rowOff>1</xdr:rowOff>
    </xdr:from>
    <xdr:to>
      <xdr:col>4</xdr:col>
      <xdr:colOff>1352550</xdr:colOff>
      <xdr:row>43</xdr:row>
      <xdr:rowOff>95250</xdr:rowOff>
    </xdr:to>
    <xdr:graphicFrame macro="">
      <xdr:nvGraphicFramePr>
        <xdr:cNvPr id="6" name="Diagramm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893"/>
  <sheetViews>
    <sheetView tabSelected="1" view="pageLayout" topLeftCell="A2" zoomScale="130" zoomScaleNormal="117" zoomScaleSheetLayoutView="100" zoomScalePageLayoutView="130" workbookViewId="0">
      <selection activeCell="F18" sqref="F18:F25"/>
    </sheetView>
  </sheetViews>
  <sheetFormatPr baseColWidth="10" defaultColWidth="11.42578125" defaultRowHeight="12.75" x14ac:dyDescent="0.2"/>
  <cols>
    <col min="1" max="1" width="8.42578125" customWidth="1"/>
    <col min="2" max="2" width="14.5703125" customWidth="1"/>
    <col min="3" max="3" width="10.140625" customWidth="1"/>
    <col min="4" max="4" width="9" customWidth="1"/>
    <col min="5" max="5" width="15.5703125" customWidth="1"/>
    <col min="6" max="6" width="7.7109375" customWidth="1"/>
    <col min="7" max="7" width="6.85546875" style="11" customWidth="1"/>
    <col min="8" max="8" width="14.140625" style="11" customWidth="1"/>
    <col min="9" max="9" width="0.7109375" style="11" hidden="1" customWidth="1"/>
    <col min="10" max="10" width="11.42578125" style="11" hidden="1" customWidth="1"/>
    <col min="11" max="13" width="11.42578125" style="11" customWidth="1"/>
    <col min="14" max="14" width="6" style="11" customWidth="1"/>
    <col min="15" max="15" width="11.42578125" style="11" hidden="1" customWidth="1"/>
    <col min="16" max="16" width="2.7109375" style="11" customWidth="1"/>
    <col min="17" max="17" width="11.42578125" style="11" hidden="1" customWidth="1"/>
    <col min="18" max="23" width="11.42578125" style="11" customWidth="1"/>
  </cols>
  <sheetData>
    <row r="1" spans="1:23" ht="21.75" hidden="1" customHeight="1" x14ac:dyDescent="0.2">
      <c r="A1" s="11"/>
      <c r="B1" s="11"/>
      <c r="C1" s="11"/>
      <c r="D1" s="11"/>
      <c r="E1" s="11"/>
      <c r="F1" s="11"/>
    </row>
    <row r="2" spans="1:23" ht="33" customHeight="1" x14ac:dyDescent="0.2">
      <c r="A2" s="98" t="s">
        <v>70</v>
      </c>
      <c r="B2" s="99"/>
      <c r="C2" s="99"/>
      <c r="D2" s="99"/>
      <c r="E2" s="99"/>
      <c r="F2" s="99"/>
      <c r="G2" s="99"/>
      <c r="H2" s="100"/>
    </row>
    <row r="3" spans="1:23" ht="12" customHeight="1" x14ac:dyDescent="0.2">
      <c r="A3" s="64" t="s">
        <v>71</v>
      </c>
      <c r="B3" s="65"/>
      <c r="C3" s="66"/>
      <c r="D3" s="69"/>
      <c r="E3" s="70"/>
      <c r="F3" s="70"/>
      <c r="G3" s="70"/>
      <c r="H3" s="71"/>
    </row>
    <row r="4" spans="1:23" ht="12" customHeight="1" x14ac:dyDescent="0.2">
      <c r="A4" s="39" t="s">
        <v>72</v>
      </c>
      <c r="B4" s="61"/>
      <c r="C4" s="62"/>
      <c r="D4" s="69"/>
      <c r="E4" s="70"/>
      <c r="F4" s="70"/>
      <c r="G4" s="70"/>
      <c r="H4" s="71"/>
    </row>
    <row r="5" spans="1:23" ht="12" customHeight="1" x14ac:dyDescent="0.2">
      <c r="A5" s="64" t="s">
        <v>73</v>
      </c>
      <c r="B5" s="67"/>
      <c r="C5" s="68"/>
      <c r="D5" s="69"/>
      <c r="E5" s="70"/>
      <c r="F5" s="70"/>
      <c r="G5" s="70"/>
      <c r="H5" s="71"/>
    </row>
    <row r="6" spans="1:23" ht="12" customHeight="1" x14ac:dyDescent="0.2">
      <c r="A6" s="64" t="s">
        <v>74</v>
      </c>
      <c r="B6" s="67"/>
      <c r="C6" s="68"/>
      <c r="D6" s="72"/>
      <c r="E6" s="70"/>
      <c r="F6" s="70"/>
      <c r="G6" s="70"/>
      <c r="H6" s="71"/>
    </row>
    <row r="7" spans="1:23" ht="12" customHeight="1" x14ac:dyDescent="0.2">
      <c r="A7" s="64" t="s">
        <v>75</v>
      </c>
      <c r="B7" s="67"/>
      <c r="C7" s="68"/>
      <c r="D7" s="69"/>
      <c r="E7" s="70"/>
      <c r="F7" s="70"/>
      <c r="G7" s="70"/>
      <c r="H7" s="71"/>
    </row>
    <row r="8" spans="1:23" ht="12" customHeight="1" x14ac:dyDescent="0.2">
      <c r="A8" s="64" t="s">
        <v>76</v>
      </c>
      <c r="B8" s="67"/>
      <c r="C8" s="68"/>
      <c r="D8" s="69"/>
      <c r="E8" s="70"/>
      <c r="F8" s="70"/>
      <c r="G8" s="70"/>
      <c r="H8" s="71"/>
    </row>
    <row r="9" spans="1:23" ht="12" customHeight="1" x14ac:dyDescent="0.2">
      <c r="A9" s="64" t="s">
        <v>77</v>
      </c>
      <c r="B9" s="67"/>
      <c r="C9" s="68"/>
      <c r="D9" s="73"/>
      <c r="E9" s="74"/>
      <c r="F9" s="74"/>
      <c r="G9" s="74"/>
      <c r="H9" s="75"/>
    </row>
    <row r="10" spans="1:23" ht="12" customHeight="1" x14ac:dyDescent="0.2">
      <c r="A10" s="64" t="s">
        <v>78</v>
      </c>
      <c r="B10" s="67"/>
      <c r="C10" s="68"/>
      <c r="D10" s="73"/>
      <c r="E10" s="74"/>
      <c r="F10" s="74"/>
      <c r="G10" s="74"/>
      <c r="H10" s="75"/>
    </row>
    <row r="11" spans="1:23" ht="12" customHeight="1" x14ac:dyDescent="0.2">
      <c r="A11" s="64" t="s">
        <v>79</v>
      </c>
      <c r="B11" s="65"/>
      <c r="C11" s="66"/>
      <c r="D11" s="69"/>
      <c r="E11" s="70"/>
      <c r="F11" s="70"/>
      <c r="G11" s="70"/>
      <c r="H11" s="71"/>
    </row>
    <row r="12" spans="1:23" ht="12" customHeight="1" x14ac:dyDescent="0.2">
      <c r="A12" s="39" t="s">
        <v>80</v>
      </c>
      <c r="B12" s="61"/>
      <c r="C12" s="62"/>
      <c r="D12" s="69"/>
      <c r="E12" s="70"/>
      <c r="F12" s="70"/>
      <c r="G12" s="70"/>
      <c r="H12" s="71"/>
    </row>
    <row r="13" spans="1:23" ht="12" customHeight="1" x14ac:dyDescent="0.2">
      <c r="A13" s="64" t="s">
        <v>81</v>
      </c>
      <c r="B13" s="65"/>
      <c r="C13" s="66"/>
      <c r="D13" s="73"/>
      <c r="E13" s="74"/>
      <c r="F13" s="74"/>
      <c r="G13" s="74"/>
      <c r="H13" s="75"/>
    </row>
    <row r="14" spans="1:23" ht="45" customHeight="1" x14ac:dyDescent="0.2">
      <c r="A14" s="64" t="s">
        <v>82</v>
      </c>
      <c r="B14" s="114"/>
      <c r="C14" s="115"/>
      <c r="D14" s="69"/>
      <c r="E14" s="70"/>
      <c r="F14" s="70"/>
      <c r="G14" s="70"/>
      <c r="H14" s="71"/>
    </row>
    <row r="15" spans="1:23" ht="32.25" customHeight="1" x14ac:dyDescent="0.2">
      <c r="A15" s="125" t="s">
        <v>83</v>
      </c>
      <c r="B15" s="126"/>
      <c r="C15" s="126"/>
      <c r="D15" s="126"/>
      <c r="E15" s="126"/>
      <c r="F15" s="126"/>
      <c r="G15" s="126"/>
      <c r="H15" s="127"/>
      <c r="I15"/>
      <c r="J15"/>
      <c r="K15"/>
      <c r="L15"/>
      <c r="M15"/>
      <c r="N15"/>
      <c r="O15"/>
      <c r="P15"/>
      <c r="Q15"/>
      <c r="R15"/>
      <c r="S15"/>
      <c r="T15"/>
      <c r="U15"/>
      <c r="V15"/>
      <c r="W15"/>
    </row>
    <row r="16" spans="1:23" s="1" customFormat="1" ht="35.1" customHeight="1" x14ac:dyDescent="0.2">
      <c r="A16" s="94"/>
      <c r="B16" s="95"/>
      <c r="C16" s="91" t="s">
        <v>84</v>
      </c>
      <c r="D16" s="92"/>
      <c r="E16" s="93"/>
      <c r="F16" s="80" t="s">
        <v>85</v>
      </c>
      <c r="G16" s="81"/>
      <c r="H16" s="82"/>
      <c r="I16" s="2"/>
      <c r="J16" s="2"/>
      <c r="K16" s="2"/>
      <c r="L16" s="2"/>
      <c r="M16" s="2"/>
      <c r="N16" s="2"/>
      <c r="O16" s="2"/>
      <c r="P16" s="2"/>
      <c r="Q16" s="2"/>
      <c r="R16" s="2"/>
      <c r="S16" s="2"/>
      <c r="T16" s="2"/>
      <c r="U16" s="2"/>
    </row>
    <row r="17" spans="1:23" ht="38.25" customHeight="1" x14ac:dyDescent="0.2">
      <c r="A17" s="95"/>
      <c r="B17" s="95"/>
      <c r="C17" s="57" t="s">
        <v>86</v>
      </c>
      <c r="D17" s="9" t="s">
        <v>87</v>
      </c>
      <c r="E17" s="16" t="s">
        <v>1</v>
      </c>
      <c r="F17" s="20" t="s">
        <v>86</v>
      </c>
      <c r="G17" s="12" t="s">
        <v>87</v>
      </c>
      <c r="H17" s="8" t="s">
        <v>1</v>
      </c>
    </row>
    <row r="18" spans="1:23" ht="38.25" customHeight="1" x14ac:dyDescent="0.2">
      <c r="A18" s="39" t="s">
        <v>88</v>
      </c>
      <c r="B18" s="17" t="s">
        <v>89</v>
      </c>
      <c r="C18" s="56"/>
      <c r="D18" s="8">
        <v>0.3</v>
      </c>
      <c r="E18" s="18">
        <f>C18*D18</f>
        <v>0</v>
      </c>
      <c r="F18" s="58"/>
      <c r="G18" s="10">
        <v>0.45</v>
      </c>
      <c r="H18" s="19">
        <f t="shared" ref="H18:H25" si="0">F18*G18</f>
        <v>0</v>
      </c>
    </row>
    <row r="19" spans="1:23" ht="39.950000000000003" customHeight="1" x14ac:dyDescent="0.2">
      <c r="A19" s="39" t="s">
        <v>90</v>
      </c>
      <c r="B19" s="13" t="s">
        <v>91</v>
      </c>
      <c r="C19" s="56"/>
      <c r="D19" s="8">
        <v>0.25</v>
      </c>
      <c r="E19" s="18">
        <f t="shared" ref="E19:E25" si="1">C19*D19</f>
        <v>0</v>
      </c>
      <c r="F19" s="58"/>
      <c r="G19" s="10">
        <v>0.35</v>
      </c>
      <c r="H19" s="19">
        <f t="shared" si="0"/>
        <v>0</v>
      </c>
    </row>
    <row r="20" spans="1:23" ht="45" customHeight="1" x14ac:dyDescent="0.2">
      <c r="A20" s="39" t="s">
        <v>92</v>
      </c>
      <c r="B20" s="13" t="s">
        <v>93</v>
      </c>
      <c r="C20" s="56"/>
      <c r="D20" s="8">
        <v>0.2</v>
      </c>
      <c r="E20" s="18">
        <f t="shared" si="1"/>
        <v>0</v>
      </c>
      <c r="F20" s="58"/>
      <c r="G20" s="10">
        <v>0.2</v>
      </c>
      <c r="H20" s="19">
        <f t="shared" si="0"/>
        <v>0</v>
      </c>
      <c r="I20" s="3"/>
    </row>
    <row r="21" spans="1:23" ht="39.950000000000003" customHeight="1" x14ac:dyDescent="0.2">
      <c r="A21" s="39" t="s">
        <v>94</v>
      </c>
      <c r="B21" s="13" t="s">
        <v>95</v>
      </c>
      <c r="C21" s="56"/>
      <c r="D21" s="8">
        <v>0.25</v>
      </c>
      <c r="E21" s="18">
        <f t="shared" si="1"/>
        <v>0</v>
      </c>
      <c r="F21" s="58"/>
      <c r="G21" s="10">
        <v>0.35</v>
      </c>
      <c r="H21" s="19">
        <f t="shared" si="0"/>
        <v>0</v>
      </c>
    </row>
    <row r="22" spans="1:23" ht="39.950000000000003" customHeight="1" x14ac:dyDescent="0.2">
      <c r="A22" s="39" t="s">
        <v>96</v>
      </c>
      <c r="B22" s="13" t="s">
        <v>97</v>
      </c>
      <c r="C22" s="56"/>
      <c r="D22" s="8">
        <v>0.2</v>
      </c>
      <c r="E22" s="18">
        <f t="shared" si="1"/>
        <v>0</v>
      </c>
      <c r="F22" s="58"/>
      <c r="G22" s="10">
        <v>0.2</v>
      </c>
      <c r="H22" s="19">
        <f t="shared" si="0"/>
        <v>0</v>
      </c>
    </row>
    <row r="23" spans="1:23" ht="39.950000000000003" customHeight="1" x14ac:dyDescent="0.2">
      <c r="A23" s="39" t="s">
        <v>98</v>
      </c>
      <c r="B23" s="17" t="s">
        <v>99</v>
      </c>
      <c r="C23" s="56"/>
      <c r="D23" s="8">
        <v>0.3</v>
      </c>
      <c r="E23" s="18">
        <f t="shared" si="1"/>
        <v>0</v>
      </c>
      <c r="F23" s="58"/>
      <c r="G23" s="10">
        <v>0.45</v>
      </c>
      <c r="H23" s="19">
        <f t="shared" si="0"/>
        <v>0</v>
      </c>
    </row>
    <row r="24" spans="1:23" ht="30" customHeight="1" x14ac:dyDescent="0.2">
      <c r="A24" s="64" t="s">
        <v>100</v>
      </c>
      <c r="B24" s="78"/>
      <c r="C24" s="56"/>
      <c r="D24" s="8">
        <v>1</v>
      </c>
      <c r="E24" s="18">
        <f t="shared" si="1"/>
        <v>0</v>
      </c>
      <c r="F24" s="58"/>
      <c r="G24" s="10">
        <v>1</v>
      </c>
      <c r="H24" s="19">
        <f t="shared" si="0"/>
        <v>0</v>
      </c>
    </row>
    <row r="25" spans="1:23" ht="30" customHeight="1" x14ac:dyDescent="0.2">
      <c r="A25" s="64" t="s">
        <v>101</v>
      </c>
      <c r="B25" s="78"/>
      <c r="C25" s="53"/>
      <c r="D25" s="6">
        <v>0</v>
      </c>
      <c r="E25" s="18">
        <f t="shared" si="1"/>
        <v>0</v>
      </c>
      <c r="F25" s="58"/>
      <c r="G25" s="15">
        <v>0</v>
      </c>
      <c r="H25" s="19">
        <f t="shared" si="0"/>
        <v>0</v>
      </c>
    </row>
    <row r="26" spans="1:23" ht="30" customHeight="1" x14ac:dyDescent="0.2">
      <c r="A26" s="79" t="s">
        <v>102</v>
      </c>
      <c r="B26" s="78"/>
      <c r="C26" s="6"/>
      <c r="D26" s="6"/>
      <c r="E26" s="18">
        <f>E18+E19+E20+E21+E22+E23+E24</f>
        <v>0</v>
      </c>
      <c r="F26" s="21"/>
      <c r="G26" s="15"/>
      <c r="H26" s="18">
        <f>H18+H19+H20+H21+H22+H23+H24</f>
        <v>0</v>
      </c>
    </row>
    <row r="27" spans="1:23" ht="39.950000000000003" customHeight="1" x14ac:dyDescent="0.2">
      <c r="A27" s="128" t="s">
        <v>103</v>
      </c>
      <c r="B27" s="129"/>
      <c r="C27" s="129"/>
      <c r="D27" s="129"/>
      <c r="E27" s="129"/>
      <c r="F27" s="130"/>
      <c r="G27" s="24"/>
      <c r="H27" s="25">
        <f>E26+H26</f>
        <v>0</v>
      </c>
    </row>
    <row r="28" spans="1:23" ht="110.1" customHeight="1" x14ac:dyDescent="0.2">
      <c r="A28" s="85" t="s">
        <v>104</v>
      </c>
      <c r="B28" s="86"/>
      <c r="C28" s="86"/>
      <c r="D28" s="86"/>
      <c r="E28" s="86"/>
      <c r="F28" s="86"/>
      <c r="G28" s="86"/>
      <c r="H28" s="87"/>
    </row>
    <row r="29" spans="1:23" s="2" customFormat="1" ht="45" customHeight="1" x14ac:dyDescent="0.2">
      <c r="A29" s="40" t="s">
        <v>105</v>
      </c>
      <c r="B29" s="4" t="s">
        <v>106</v>
      </c>
      <c r="C29" s="85" t="s">
        <v>107</v>
      </c>
      <c r="D29" s="86"/>
      <c r="E29" s="86"/>
      <c r="F29" s="86"/>
      <c r="G29" s="86"/>
      <c r="H29" s="87"/>
    </row>
    <row r="30" spans="1:23" s="1" customFormat="1" ht="126.75" customHeight="1" x14ac:dyDescent="0.2">
      <c r="A30" s="8" t="s">
        <v>108</v>
      </c>
      <c r="B30" s="9" t="s">
        <v>109</v>
      </c>
      <c r="C30" s="88" t="s">
        <v>110</v>
      </c>
      <c r="D30" s="89"/>
      <c r="E30" s="89"/>
      <c r="F30" s="89"/>
      <c r="G30" s="89"/>
      <c r="H30" s="90"/>
      <c r="I30" s="2"/>
      <c r="J30" s="2"/>
      <c r="K30" s="2"/>
      <c r="L30" s="2"/>
      <c r="M30" s="2"/>
      <c r="N30" s="2"/>
      <c r="O30" s="2"/>
      <c r="P30" s="2"/>
      <c r="Q30" s="2"/>
      <c r="R30" s="2"/>
      <c r="S30" s="2"/>
      <c r="T30" s="2"/>
      <c r="U30" s="2"/>
      <c r="V30" s="2"/>
      <c r="W30" s="2"/>
    </row>
    <row r="31" spans="1:23" ht="54" customHeight="1" x14ac:dyDescent="0.2">
      <c r="A31" s="6">
        <v>0</v>
      </c>
      <c r="B31" s="14" t="s">
        <v>111</v>
      </c>
      <c r="C31" s="88" t="s">
        <v>112</v>
      </c>
      <c r="D31" s="96"/>
      <c r="E31" s="96"/>
      <c r="F31" s="96"/>
      <c r="G31" s="97"/>
      <c r="H31" s="68"/>
    </row>
    <row r="32" spans="1:23" ht="90.75" customHeight="1" x14ac:dyDescent="0.2">
      <c r="A32" s="6">
        <v>1</v>
      </c>
      <c r="B32" s="17" t="s">
        <v>113</v>
      </c>
      <c r="C32" s="88" t="s">
        <v>114</v>
      </c>
      <c r="D32" s="96"/>
      <c r="E32" s="96"/>
      <c r="F32" s="96"/>
      <c r="G32" s="97"/>
      <c r="H32" s="68"/>
    </row>
    <row r="33" spans="1:23" ht="77.25" customHeight="1" x14ac:dyDescent="0.2">
      <c r="A33" s="6">
        <v>2</v>
      </c>
      <c r="B33" s="17" t="s">
        <v>115</v>
      </c>
      <c r="C33" s="88" t="s">
        <v>116</v>
      </c>
      <c r="D33" s="96"/>
      <c r="E33" s="96"/>
      <c r="F33" s="96"/>
      <c r="G33" s="97"/>
      <c r="H33" s="68"/>
    </row>
    <row r="34" spans="1:23" ht="93" customHeight="1" x14ac:dyDescent="0.2">
      <c r="A34" s="6">
        <v>3</v>
      </c>
      <c r="B34" s="63" t="s">
        <v>117</v>
      </c>
      <c r="C34" s="88" t="s">
        <v>118</v>
      </c>
      <c r="D34" s="96"/>
      <c r="E34" s="96"/>
      <c r="F34" s="96"/>
      <c r="G34" s="97"/>
      <c r="H34" s="68"/>
    </row>
    <row r="35" spans="1:23" ht="74.25" customHeight="1" x14ac:dyDescent="0.2">
      <c r="A35" s="6">
        <v>4</v>
      </c>
      <c r="B35" s="9" t="s">
        <v>119</v>
      </c>
      <c r="C35" s="88" t="s">
        <v>120</v>
      </c>
      <c r="D35" s="89"/>
      <c r="E35" s="89"/>
      <c r="F35" s="89"/>
      <c r="G35" s="89"/>
      <c r="H35" s="90"/>
    </row>
    <row r="36" spans="1:23" s="5" customFormat="1" ht="24.75" customHeight="1" x14ac:dyDescent="0.2">
      <c r="A36" s="136" t="s">
        <v>121</v>
      </c>
      <c r="B36" s="97"/>
      <c r="C36" s="97"/>
      <c r="D36" s="97"/>
      <c r="E36" s="108">
        <f>D5</f>
        <v>0</v>
      </c>
      <c r="F36" s="108"/>
      <c r="G36" s="108"/>
      <c r="H36" s="109"/>
    </row>
    <row r="37" spans="1:23" s="1" customFormat="1" ht="24.75" customHeight="1" x14ac:dyDescent="0.2">
      <c r="A37" s="26" t="s">
        <v>122</v>
      </c>
      <c r="B37" s="112" t="s">
        <v>123</v>
      </c>
      <c r="C37" s="113"/>
      <c r="D37" s="106" t="s">
        <v>124</v>
      </c>
      <c r="E37" s="107"/>
      <c r="F37" s="26" t="s">
        <v>105</v>
      </c>
      <c r="G37" s="26" t="s">
        <v>87</v>
      </c>
      <c r="H37" s="27" t="s">
        <v>1</v>
      </c>
    </row>
    <row r="38" spans="1:23" ht="24.75" customHeight="1" x14ac:dyDescent="0.2">
      <c r="A38" s="103" t="s">
        <v>125</v>
      </c>
      <c r="B38" s="104"/>
      <c r="C38" s="104"/>
      <c r="D38" s="104"/>
      <c r="E38" s="104"/>
      <c r="F38" s="104"/>
      <c r="G38" s="104"/>
      <c r="H38" s="104"/>
      <c r="I38"/>
      <c r="J38"/>
      <c r="K38"/>
      <c r="L38"/>
      <c r="M38"/>
      <c r="N38"/>
      <c r="O38"/>
      <c r="P38"/>
      <c r="Q38"/>
      <c r="R38"/>
      <c r="S38"/>
      <c r="T38"/>
      <c r="U38"/>
      <c r="V38"/>
      <c r="W38"/>
    </row>
    <row r="39" spans="1:23" ht="60.75" customHeight="1" x14ac:dyDescent="0.2">
      <c r="A39" s="6">
        <v>1.1000000000000001</v>
      </c>
      <c r="B39" s="83" t="s">
        <v>126</v>
      </c>
      <c r="C39" s="84"/>
      <c r="D39" s="111" t="s">
        <v>127</v>
      </c>
      <c r="E39" s="123"/>
      <c r="F39" s="55"/>
      <c r="G39" s="28">
        <v>1</v>
      </c>
      <c r="H39" s="50">
        <f>(IF(ISNUMBER(F39),F39,0)*$G$39)</f>
        <v>0</v>
      </c>
    </row>
    <row r="40" spans="1:23" ht="47.25" customHeight="1" x14ac:dyDescent="0.2">
      <c r="A40" s="6">
        <v>1.2</v>
      </c>
      <c r="B40" s="76" t="s">
        <v>128</v>
      </c>
      <c r="C40" s="120"/>
      <c r="D40" s="111" t="s">
        <v>129</v>
      </c>
      <c r="E40" s="123"/>
      <c r="F40" s="55"/>
      <c r="G40" s="28">
        <v>1</v>
      </c>
      <c r="H40" s="50">
        <f>(IF(ISNUMBER(F40),F40,0)*$G$40)</f>
        <v>0</v>
      </c>
    </row>
    <row r="41" spans="1:23" ht="57.75" customHeight="1" x14ac:dyDescent="0.2">
      <c r="A41" s="6">
        <v>1.3</v>
      </c>
      <c r="B41" s="76" t="s">
        <v>130</v>
      </c>
      <c r="C41" s="120"/>
      <c r="D41" s="111" t="s">
        <v>131</v>
      </c>
      <c r="E41" s="123"/>
      <c r="F41" s="56"/>
      <c r="G41" s="28">
        <v>2</v>
      </c>
      <c r="H41" s="50">
        <f>(IF(ISNUMBER(F41),F41,0)*$G$41)</f>
        <v>0</v>
      </c>
    </row>
    <row r="42" spans="1:23" ht="69.75" customHeight="1" x14ac:dyDescent="0.2">
      <c r="A42" s="6">
        <v>1.4</v>
      </c>
      <c r="B42" s="76" t="s">
        <v>132</v>
      </c>
      <c r="C42" s="120"/>
      <c r="D42" s="111" t="s">
        <v>133</v>
      </c>
      <c r="E42" s="123"/>
      <c r="F42" s="56"/>
      <c r="G42" s="28">
        <v>2</v>
      </c>
      <c r="H42" s="50">
        <f>(IF(ISNUMBER(F42),F42,0)*$G$42)</f>
        <v>0</v>
      </c>
    </row>
    <row r="43" spans="1:23" ht="70.5" customHeight="1" x14ac:dyDescent="0.2">
      <c r="A43" s="6">
        <v>1.5</v>
      </c>
      <c r="B43" s="121" t="s">
        <v>134</v>
      </c>
      <c r="C43" s="122"/>
      <c r="D43" s="121" t="s">
        <v>135</v>
      </c>
      <c r="E43" s="124"/>
      <c r="F43" s="56"/>
      <c r="G43" s="28">
        <v>1</v>
      </c>
      <c r="H43" s="50">
        <f>(IF(ISNUMBER(F43),F43,0)*$G$43)</f>
        <v>0</v>
      </c>
    </row>
    <row r="44" spans="1:23" ht="21.75" customHeight="1" x14ac:dyDescent="0.2">
      <c r="A44" s="79" t="s">
        <v>136</v>
      </c>
      <c r="B44" s="110"/>
      <c r="C44" s="110"/>
      <c r="D44" s="110"/>
      <c r="E44" s="110"/>
      <c r="F44" s="110"/>
      <c r="G44" s="66"/>
      <c r="H44" s="51">
        <f>SUM(H39:H43)</f>
        <v>0</v>
      </c>
    </row>
    <row r="45" spans="1:23" ht="19.5" customHeight="1" x14ac:dyDescent="0.2">
      <c r="A45" s="103" t="s">
        <v>137</v>
      </c>
      <c r="B45" s="104"/>
      <c r="C45" s="104"/>
      <c r="D45" s="104"/>
      <c r="E45" s="104"/>
      <c r="F45" s="104"/>
      <c r="G45" s="104"/>
      <c r="H45" s="104"/>
    </row>
    <row r="46" spans="1:23" ht="69" customHeight="1" x14ac:dyDescent="0.2">
      <c r="A46" s="6">
        <v>2.1</v>
      </c>
      <c r="B46" s="76" t="s">
        <v>138</v>
      </c>
      <c r="C46" s="77"/>
      <c r="D46" s="111" t="s">
        <v>139</v>
      </c>
      <c r="E46" s="84"/>
      <c r="F46" s="55"/>
      <c r="G46" s="28">
        <v>3</v>
      </c>
      <c r="H46" s="50">
        <f>(IF(ISNUMBER(F46),F46,0)*$G$46)</f>
        <v>0</v>
      </c>
    </row>
    <row r="47" spans="1:23" ht="57.75" customHeight="1" x14ac:dyDescent="0.2">
      <c r="A47" s="6">
        <v>2.2000000000000002</v>
      </c>
      <c r="B47" s="76" t="s">
        <v>140</v>
      </c>
      <c r="C47" s="77"/>
      <c r="D47" s="111" t="s">
        <v>141</v>
      </c>
      <c r="E47" s="84"/>
      <c r="F47" s="55"/>
      <c r="G47" s="28">
        <v>3</v>
      </c>
      <c r="H47" s="50">
        <f>(IF(ISNUMBER(F47),F47,0)*$G$47)</f>
        <v>0</v>
      </c>
    </row>
    <row r="48" spans="1:23" ht="92.25" customHeight="1" x14ac:dyDescent="0.2">
      <c r="A48" s="6">
        <v>2.2999999999999998</v>
      </c>
      <c r="B48" s="76" t="s">
        <v>142</v>
      </c>
      <c r="C48" s="77"/>
      <c r="D48" s="111" t="s">
        <v>143</v>
      </c>
      <c r="E48" s="84"/>
      <c r="F48" s="56"/>
      <c r="G48" s="28">
        <v>3</v>
      </c>
      <c r="H48" s="50">
        <f>(IF(ISNUMBER(F48),F48,0)*$G$48)</f>
        <v>0</v>
      </c>
    </row>
    <row r="49" spans="1:23" ht="47.25" customHeight="1" x14ac:dyDescent="0.2">
      <c r="A49" s="6">
        <v>2.4</v>
      </c>
      <c r="B49" s="76" t="s">
        <v>144</v>
      </c>
      <c r="C49" s="77"/>
      <c r="D49" s="76" t="s">
        <v>145</v>
      </c>
      <c r="E49" s="77"/>
      <c r="F49" s="56"/>
      <c r="G49" s="28">
        <v>1</v>
      </c>
      <c r="H49" s="50">
        <f>(IF(ISNUMBER(F49),F49,0)*$G$49)</f>
        <v>0</v>
      </c>
    </row>
    <row r="50" spans="1:23" s="5" customFormat="1" ht="47.25" customHeight="1" x14ac:dyDescent="0.2">
      <c r="A50" s="6">
        <v>2.5</v>
      </c>
      <c r="B50" s="76" t="s">
        <v>146</v>
      </c>
      <c r="C50" s="77"/>
      <c r="D50" s="102" t="s">
        <v>147</v>
      </c>
      <c r="E50" s="77"/>
      <c r="F50" s="56"/>
      <c r="G50" s="28">
        <v>2</v>
      </c>
      <c r="H50" s="50">
        <f>(IF(ISNUMBER(F50),F50,0)*$G$50)</f>
        <v>0</v>
      </c>
    </row>
    <row r="51" spans="1:23" s="1" customFormat="1" ht="21.75" customHeight="1" x14ac:dyDescent="0.2">
      <c r="A51" s="79" t="s">
        <v>148</v>
      </c>
      <c r="B51" s="110"/>
      <c r="C51" s="110"/>
      <c r="D51" s="110"/>
      <c r="E51" s="110"/>
      <c r="F51" s="110"/>
      <c r="G51" s="66"/>
      <c r="H51" s="54">
        <f>SUM(H46:H50)</f>
        <v>0</v>
      </c>
    </row>
    <row r="52" spans="1:23" ht="30.75" customHeight="1" x14ac:dyDescent="0.2">
      <c r="A52" s="136" t="s">
        <v>121</v>
      </c>
      <c r="B52" s="97"/>
      <c r="C52" s="97"/>
      <c r="D52" s="97"/>
      <c r="E52" s="108">
        <f>D5</f>
        <v>0</v>
      </c>
      <c r="F52" s="108"/>
      <c r="G52" s="108"/>
      <c r="H52" s="109"/>
      <c r="I52"/>
      <c r="J52"/>
      <c r="K52"/>
      <c r="L52"/>
      <c r="M52"/>
      <c r="N52"/>
      <c r="O52"/>
      <c r="P52"/>
      <c r="Q52"/>
      <c r="R52"/>
      <c r="S52"/>
      <c r="T52"/>
      <c r="U52"/>
      <c r="V52"/>
      <c r="W52"/>
    </row>
    <row r="53" spans="1:23" ht="32.25" customHeight="1" x14ac:dyDescent="0.2">
      <c r="A53" s="27" t="s">
        <v>149</v>
      </c>
      <c r="B53" s="106" t="s">
        <v>123</v>
      </c>
      <c r="C53" s="106"/>
      <c r="D53" s="106" t="s">
        <v>124</v>
      </c>
      <c r="E53" s="107"/>
      <c r="F53" s="27" t="s">
        <v>105</v>
      </c>
      <c r="G53" s="27" t="s">
        <v>87</v>
      </c>
      <c r="H53" s="27" t="s">
        <v>1</v>
      </c>
    </row>
    <row r="54" spans="1:23" ht="21.75" customHeight="1" x14ac:dyDescent="0.2">
      <c r="A54" s="103" t="s">
        <v>150</v>
      </c>
      <c r="B54" s="104"/>
      <c r="C54" s="104"/>
      <c r="D54" s="104"/>
      <c r="E54" s="104"/>
      <c r="F54" s="104"/>
      <c r="G54" s="104"/>
      <c r="H54" s="105"/>
    </row>
    <row r="55" spans="1:23" ht="57.75" customHeight="1" x14ac:dyDescent="0.2">
      <c r="A55" s="6">
        <v>3.1</v>
      </c>
      <c r="B55" s="76" t="s">
        <v>151</v>
      </c>
      <c r="C55" s="77"/>
      <c r="D55" s="102" t="s">
        <v>152</v>
      </c>
      <c r="E55" s="77"/>
      <c r="F55" s="52"/>
      <c r="G55" s="28">
        <v>1</v>
      </c>
      <c r="H55" s="50">
        <f>(IF(ISNUMBER(F55),F55,0)*$G$55)</f>
        <v>0</v>
      </c>
    </row>
    <row r="56" spans="1:23" ht="44.25" customHeight="1" x14ac:dyDescent="0.2">
      <c r="A56" s="6">
        <v>3.2</v>
      </c>
      <c r="B56" s="76" t="s">
        <v>153</v>
      </c>
      <c r="C56" s="77"/>
      <c r="D56" s="102" t="s">
        <v>154</v>
      </c>
      <c r="E56" s="77"/>
      <c r="F56" s="53"/>
      <c r="G56" s="28">
        <v>1</v>
      </c>
      <c r="H56" s="50">
        <f>(IF(ISNUMBER(F56),F56,0)*$G$56)</f>
        <v>0</v>
      </c>
    </row>
    <row r="57" spans="1:23" ht="47.25" customHeight="1" x14ac:dyDescent="0.2">
      <c r="A57" s="6">
        <v>3.3</v>
      </c>
      <c r="B57" s="76" t="s">
        <v>155</v>
      </c>
      <c r="C57" s="77"/>
      <c r="D57" s="102" t="s">
        <v>156</v>
      </c>
      <c r="E57" s="77"/>
      <c r="F57" s="53"/>
      <c r="G57" s="28">
        <v>1</v>
      </c>
      <c r="H57" s="50">
        <f>(IF(ISNUMBER(F57),F57,0)*$G$57)</f>
        <v>0</v>
      </c>
    </row>
    <row r="58" spans="1:23" ht="57.75" customHeight="1" x14ac:dyDescent="0.2">
      <c r="A58" s="6">
        <v>3.4</v>
      </c>
      <c r="B58" s="76" t="s">
        <v>157</v>
      </c>
      <c r="C58" s="77"/>
      <c r="D58" s="102" t="s">
        <v>158</v>
      </c>
      <c r="E58" s="77"/>
      <c r="F58" s="53"/>
      <c r="G58" s="28">
        <v>2</v>
      </c>
      <c r="H58" s="50">
        <f>(IF(ISNUMBER(F58),F58,0)*$G$58)</f>
        <v>0</v>
      </c>
    </row>
    <row r="59" spans="1:23" ht="35.25" customHeight="1" x14ac:dyDescent="0.2">
      <c r="A59" s="6">
        <v>3.5</v>
      </c>
      <c r="B59" s="76" t="s">
        <v>159</v>
      </c>
      <c r="C59" s="77"/>
      <c r="D59" s="102"/>
      <c r="E59" s="77"/>
      <c r="F59" s="53"/>
      <c r="G59" s="28">
        <v>2</v>
      </c>
      <c r="H59" s="50">
        <f>(IF(ISNUMBER(F59),F59,0)*$G$59)</f>
        <v>0</v>
      </c>
    </row>
    <row r="60" spans="1:23" ht="27.75" customHeight="1" x14ac:dyDescent="0.2">
      <c r="A60" s="79" t="s">
        <v>160</v>
      </c>
      <c r="B60" s="110"/>
      <c r="C60" s="110"/>
      <c r="D60" s="110"/>
      <c r="E60" s="110"/>
      <c r="F60" s="110"/>
      <c r="G60" s="66"/>
      <c r="H60" s="51">
        <f>SUM(H55:I59)</f>
        <v>0</v>
      </c>
    </row>
    <row r="61" spans="1:23" ht="24" customHeight="1" x14ac:dyDescent="0.2">
      <c r="A61" s="103" t="s">
        <v>161</v>
      </c>
      <c r="B61" s="104"/>
      <c r="C61" s="104"/>
      <c r="D61" s="104"/>
      <c r="E61" s="104"/>
      <c r="F61" s="104"/>
      <c r="G61" s="104"/>
      <c r="H61" s="105"/>
    </row>
    <row r="62" spans="1:23" ht="58.5" customHeight="1" x14ac:dyDescent="0.2">
      <c r="A62" s="6">
        <v>4.0999999999999996</v>
      </c>
      <c r="B62" s="76" t="s">
        <v>162</v>
      </c>
      <c r="C62" s="77"/>
      <c r="D62" s="111" t="s">
        <v>163</v>
      </c>
      <c r="E62" s="84"/>
      <c r="F62" s="52"/>
      <c r="G62" s="28">
        <v>1</v>
      </c>
      <c r="H62" s="50">
        <f>(IF(ISNUMBER(F62),F62,0)*$G$62)</f>
        <v>0</v>
      </c>
    </row>
    <row r="63" spans="1:23" ht="48.75" customHeight="1" x14ac:dyDescent="0.2">
      <c r="A63" s="6">
        <v>4.2</v>
      </c>
      <c r="B63" s="76" t="s">
        <v>164</v>
      </c>
      <c r="C63" s="77"/>
      <c r="D63" s="76" t="s">
        <v>165</v>
      </c>
      <c r="E63" s="77"/>
      <c r="F63" s="52"/>
      <c r="G63" s="28">
        <v>1</v>
      </c>
      <c r="H63" s="50">
        <f>(IF(ISNUMBER(F63),F63,0)*$G$63)</f>
        <v>0</v>
      </c>
    </row>
    <row r="64" spans="1:23" ht="34.5" customHeight="1" x14ac:dyDescent="0.2">
      <c r="A64" s="6">
        <v>4.3</v>
      </c>
      <c r="B64" s="83" t="s">
        <v>166</v>
      </c>
      <c r="C64" s="84"/>
      <c r="D64" s="102"/>
      <c r="E64" s="77"/>
      <c r="F64" s="53"/>
      <c r="G64" s="28">
        <v>1</v>
      </c>
      <c r="H64" s="50">
        <f>(IF(ISNUMBER(F64),F64,0)*$G$64)</f>
        <v>0</v>
      </c>
    </row>
    <row r="65" spans="1:8" ht="47.25" customHeight="1" x14ac:dyDescent="0.2">
      <c r="A65" s="6">
        <v>4.4000000000000004</v>
      </c>
      <c r="B65" s="76" t="s">
        <v>167</v>
      </c>
      <c r="C65" s="77"/>
      <c r="D65" s="102" t="s">
        <v>168</v>
      </c>
      <c r="E65" s="77"/>
      <c r="F65" s="53"/>
      <c r="G65" s="28">
        <v>3</v>
      </c>
      <c r="H65" s="50">
        <f>(IF(ISNUMBER(F65),F65,0)*$G$65)</f>
        <v>0</v>
      </c>
    </row>
    <row r="66" spans="1:8" ht="54.75" customHeight="1" x14ac:dyDescent="0.2">
      <c r="A66" s="7">
        <v>4.5</v>
      </c>
      <c r="B66" s="76" t="s">
        <v>169</v>
      </c>
      <c r="C66" s="77"/>
      <c r="D66" s="102" t="s">
        <v>170</v>
      </c>
      <c r="E66" s="77"/>
      <c r="F66" s="53"/>
      <c r="G66" s="28">
        <v>3</v>
      </c>
      <c r="H66" s="50">
        <f>(IF(ISNUMBER(F66),F66,0)*$G$66)</f>
        <v>0</v>
      </c>
    </row>
    <row r="67" spans="1:8" ht="22.5" customHeight="1" x14ac:dyDescent="0.2">
      <c r="A67" s="79" t="s">
        <v>172</v>
      </c>
      <c r="B67" s="110"/>
      <c r="C67" s="110"/>
      <c r="D67" s="110"/>
      <c r="E67" s="110"/>
      <c r="F67" s="110"/>
      <c r="G67" s="137"/>
      <c r="H67" s="51">
        <f>SUM(H62:H66)</f>
        <v>0</v>
      </c>
    </row>
    <row r="68" spans="1:8" ht="31.5" customHeight="1" x14ac:dyDescent="0.2">
      <c r="A68" s="101" t="s">
        <v>171</v>
      </c>
      <c r="B68" s="97"/>
      <c r="C68" s="97"/>
      <c r="D68" s="97"/>
      <c r="E68" s="97"/>
      <c r="F68" s="97"/>
      <c r="G68" s="68"/>
      <c r="H68" s="51">
        <f>H67+H60+H51+H44</f>
        <v>0</v>
      </c>
    </row>
    <row r="69" spans="1:8" ht="34.5" customHeight="1" x14ac:dyDescent="0.2">
      <c r="A69" s="125" t="s">
        <v>173</v>
      </c>
      <c r="B69" s="115"/>
      <c r="C69" s="115"/>
      <c r="D69" s="115"/>
      <c r="E69" s="115"/>
      <c r="F69" s="92"/>
      <c r="G69" s="93"/>
      <c r="H69" s="29">
        <f>((H67+H60+H51+H44)*H27)/1000</f>
        <v>0</v>
      </c>
    </row>
    <row r="70" spans="1:8" x14ac:dyDescent="0.2">
      <c r="G70"/>
      <c r="H70"/>
    </row>
    <row r="71" spans="1:8" ht="12.75" hidden="1" customHeight="1" x14ac:dyDescent="0.2">
      <c r="G71"/>
      <c r="H71"/>
    </row>
    <row r="72" spans="1:8" ht="12.75" hidden="1" customHeight="1" x14ac:dyDescent="0.2">
      <c r="G72"/>
      <c r="H72"/>
    </row>
    <row r="73" spans="1:8" ht="12.75" hidden="1" customHeight="1" x14ac:dyDescent="0.2">
      <c r="G73"/>
      <c r="H73"/>
    </row>
    <row r="74" spans="1:8" ht="12.75" hidden="1" customHeight="1" x14ac:dyDescent="0.2">
      <c r="G74"/>
      <c r="H74"/>
    </row>
    <row r="75" spans="1:8" ht="12.75" hidden="1" customHeight="1" x14ac:dyDescent="0.2">
      <c r="G75"/>
      <c r="H75"/>
    </row>
    <row r="76" spans="1:8" ht="12.75" hidden="1" customHeight="1" x14ac:dyDescent="0.2">
      <c r="G76"/>
      <c r="H76"/>
    </row>
    <row r="77" spans="1:8" ht="12.75" hidden="1" customHeight="1" x14ac:dyDescent="0.2">
      <c r="G77"/>
      <c r="H77"/>
    </row>
    <row r="78" spans="1:8" ht="12.75" hidden="1" customHeight="1" x14ac:dyDescent="0.2">
      <c r="G78"/>
      <c r="H78"/>
    </row>
    <row r="79" spans="1:8" x14ac:dyDescent="0.2">
      <c r="G79"/>
      <c r="H79"/>
    </row>
    <row r="80" spans="1:8" ht="32.25" customHeight="1" x14ac:dyDescent="0.2">
      <c r="A80" s="116" t="s">
        <v>4</v>
      </c>
      <c r="B80" s="117"/>
      <c r="C80" s="117"/>
      <c r="D80" s="117"/>
      <c r="E80" s="117"/>
      <c r="F80" s="117"/>
      <c r="G80" s="117"/>
      <c r="H80" s="118"/>
    </row>
    <row r="81" spans="1:8" x14ac:dyDescent="0.2">
      <c r="A81" s="43"/>
      <c r="B81" s="119" t="s">
        <v>5</v>
      </c>
      <c r="C81" s="119"/>
      <c r="D81" s="133"/>
      <c r="E81" s="133"/>
      <c r="F81" s="133"/>
      <c r="G81"/>
      <c r="H81" s="44"/>
    </row>
    <row r="82" spans="1:8" x14ac:dyDescent="0.2">
      <c r="A82" s="43"/>
      <c r="B82" s="119" t="s">
        <v>6</v>
      </c>
      <c r="C82" s="119"/>
      <c r="D82" s="134"/>
      <c r="E82" s="133"/>
      <c r="F82" s="133"/>
      <c r="G82"/>
      <c r="H82" s="44"/>
    </row>
    <row r="83" spans="1:8" x14ac:dyDescent="0.2">
      <c r="A83" s="43"/>
      <c r="B83" s="45"/>
      <c r="C83" s="45"/>
      <c r="D83" s="135"/>
      <c r="E83" s="135"/>
      <c r="F83" s="135"/>
      <c r="G83"/>
      <c r="H83" s="44"/>
    </row>
    <row r="84" spans="1:8" ht="63" customHeight="1" x14ac:dyDescent="0.2">
      <c r="A84" s="46"/>
      <c r="B84" s="132" t="s">
        <v>7</v>
      </c>
      <c r="C84" s="132"/>
      <c r="D84" s="131"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  &amp; "|" &amp; DATA!AR2  &amp; "|" &amp; DATA!AS2  &amp; "|" &amp; DATA!AT2 &amp; "|" &amp; DATA!AU2 &amp; "|" &amp; DATA!AV2 &amp; "|" &amp; DATA!AW2 &amp; "|" &amp; DATA!AX2 &amp; "|" &amp; DATA!AY2 &amp; "|" &amp; DATA!AZ2</f>
        <v>EAH|0|0|0|0|0|0|0|0|0|0|0|0|0|0|0|0|0|0|0|0|0|0|0|0|0|0|0|0|0|0|0|0|0|0|0|0|0|0|0|0|0|0|0|0|0|0|0|0|0|0|0</v>
      </c>
      <c r="E84" s="131"/>
      <c r="F84" s="131"/>
      <c r="G84" s="47"/>
      <c r="H84" s="48"/>
    </row>
    <row r="85" spans="1:8" x14ac:dyDescent="0.2">
      <c r="G85"/>
      <c r="H85"/>
    </row>
    <row r="86" spans="1:8" x14ac:dyDescent="0.2">
      <c r="G86"/>
      <c r="H86"/>
    </row>
    <row r="87" spans="1:8" x14ac:dyDescent="0.2">
      <c r="G87"/>
      <c r="H87"/>
    </row>
    <row r="88" spans="1:8" x14ac:dyDescent="0.2">
      <c r="G88"/>
      <c r="H88"/>
    </row>
    <row r="89" spans="1:8" x14ac:dyDescent="0.2">
      <c r="G89"/>
      <c r="H89"/>
    </row>
    <row r="90" spans="1:8" x14ac:dyDescent="0.2">
      <c r="G90"/>
      <c r="H90"/>
    </row>
    <row r="91" spans="1:8" x14ac:dyDescent="0.2">
      <c r="G91"/>
      <c r="H91"/>
    </row>
    <row r="92" spans="1:8" x14ac:dyDescent="0.2">
      <c r="G92"/>
      <c r="H92"/>
    </row>
    <row r="93" spans="1:8" x14ac:dyDescent="0.2">
      <c r="G93"/>
      <c r="H93"/>
    </row>
    <row r="94" spans="1:8" x14ac:dyDescent="0.2">
      <c r="G94"/>
      <c r="H94"/>
    </row>
    <row r="95" spans="1:8" x14ac:dyDescent="0.2">
      <c r="G95"/>
      <c r="H95"/>
    </row>
    <row r="96" spans="1:8" x14ac:dyDescent="0.2">
      <c r="G96"/>
      <c r="H96"/>
    </row>
    <row r="97" spans="7:8" x14ac:dyDescent="0.2">
      <c r="G97"/>
      <c r="H97"/>
    </row>
    <row r="98" spans="7:8" x14ac:dyDescent="0.2">
      <c r="G98"/>
      <c r="H98"/>
    </row>
    <row r="99" spans="7:8" x14ac:dyDescent="0.2">
      <c r="G99"/>
      <c r="H99"/>
    </row>
    <row r="100" spans="7:8" x14ac:dyDescent="0.2">
      <c r="G100"/>
      <c r="H100"/>
    </row>
    <row r="101" spans="7:8" x14ac:dyDescent="0.2">
      <c r="G101"/>
      <c r="H101"/>
    </row>
    <row r="102" spans="7:8" x14ac:dyDescent="0.2">
      <c r="G102"/>
      <c r="H102"/>
    </row>
    <row r="103" spans="7:8" x14ac:dyDescent="0.2">
      <c r="G103"/>
      <c r="H103"/>
    </row>
    <row r="104" spans="7:8" x14ac:dyDescent="0.2">
      <c r="G104"/>
      <c r="H104"/>
    </row>
    <row r="105" spans="7:8" x14ac:dyDescent="0.2">
      <c r="G105"/>
      <c r="H105"/>
    </row>
    <row r="106" spans="7:8" x14ac:dyDescent="0.2">
      <c r="G106"/>
      <c r="H106"/>
    </row>
    <row r="107" spans="7:8" x14ac:dyDescent="0.2">
      <c r="G107"/>
      <c r="H107"/>
    </row>
    <row r="108" spans="7:8" x14ac:dyDescent="0.2">
      <c r="G108"/>
      <c r="H108"/>
    </row>
    <row r="109" spans="7:8" x14ac:dyDescent="0.2">
      <c r="G109"/>
      <c r="H109"/>
    </row>
    <row r="110" spans="7:8" x14ac:dyDescent="0.2">
      <c r="G110"/>
      <c r="H110"/>
    </row>
    <row r="111" spans="7:8" x14ac:dyDescent="0.2">
      <c r="G111"/>
      <c r="H111"/>
    </row>
    <row r="112" spans="7:8" x14ac:dyDescent="0.2">
      <c r="G112"/>
      <c r="H112"/>
    </row>
    <row r="113" spans="7:8" x14ac:dyDescent="0.2">
      <c r="G113"/>
      <c r="H113"/>
    </row>
    <row r="114" spans="7:8" x14ac:dyDescent="0.2">
      <c r="G114"/>
      <c r="H114"/>
    </row>
    <row r="115" spans="7:8" x14ac:dyDescent="0.2">
      <c r="G115"/>
      <c r="H115"/>
    </row>
    <row r="116" spans="7:8" x14ac:dyDescent="0.2">
      <c r="G116"/>
      <c r="H116"/>
    </row>
    <row r="117" spans="7:8" x14ac:dyDescent="0.2">
      <c r="G117"/>
      <c r="H117"/>
    </row>
    <row r="118" spans="7:8" x14ac:dyDescent="0.2">
      <c r="G118"/>
      <c r="H118"/>
    </row>
    <row r="119" spans="7:8" x14ac:dyDescent="0.2">
      <c r="G119"/>
      <c r="H119"/>
    </row>
    <row r="120" spans="7:8" x14ac:dyDescent="0.2">
      <c r="G120"/>
      <c r="H120"/>
    </row>
    <row r="121" spans="7:8" x14ac:dyDescent="0.2">
      <c r="G121"/>
      <c r="H121"/>
    </row>
    <row r="122" spans="7:8" x14ac:dyDescent="0.2">
      <c r="G122"/>
      <c r="H122"/>
    </row>
    <row r="123" spans="7:8" x14ac:dyDescent="0.2">
      <c r="G123"/>
      <c r="H123"/>
    </row>
    <row r="124" spans="7:8" x14ac:dyDescent="0.2">
      <c r="G124"/>
      <c r="H124"/>
    </row>
    <row r="125" spans="7:8" x14ac:dyDescent="0.2">
      <c r="G125"/>
      <c r="H125"/>
    </row>
    <row r="126" spans="7:8" x14ac:dyDescent="0.2">
      <c r="G126"/>
      <c r="H126"/>
    </row>
    <row r="127" spans="7:8" x14ac:dyDescent="0.2">
      <c r="G127"/>
      <c r="H127"/>
    </row>
    <row r="128" spans="7:8" x14ac:dyDescent="0.2">
      <c r="G128"/>
      <c r="H128"/>
    </row>
    <row r="129" spans="7:8" x14ac:dyDescent="0.2">
      <c r="G129"/>
      <c r="H129"/>
    </row>
    <row r="130" spans="7:8" x14ac:dyDescent="0.2">
      <c r="G130"/>
      <c r="H130"/>
    </row>
    <row r="131" spans="7:8" x14ac:dyDescent="0.2">
      <c r="G131"/>
      <c r="H131"/>
    </row>
    <row r="132" spans="7:8" x14ac:dyDescent="0.2">
      <c r="G132"/>
      <c r="H132"/>
    </row>
    <row r="133" spans="7:8" x14ac:dyDescent="0.2">
      <c r="G133"/>
      <c r="H133"/>
    </row>
    <row r="134" spans="7:8" x14ac:dyDescent="0.2">
      <c r="G134"/>
      <c r="H134"/>
    </row>
    <row r="135" spans="7:8" x14ac:dyDescent="0.2">
      <c r="G135"/>
      <c r="H135"/>
    </row>
    <row r="136" spans="7:8" x14ac:dyDescent="0.2">
      <c r="G136"/>
      <c r="H136"/>
    </row>
    <row r="137" spans="7:8" x14ac:dyDescent="0.2">
      <c r="G137"/>
      <c r="H137"/>
    </row>
    <row r="138" spans="7:8" x14ac:dyDescent="0.2">
      <c r="G138"/>
      <c r="H138"/>
    </row>
    <row r="139" spans="7:8" x14ac:dyDescent="0.2">
      <c r="G139"/>
      <c r="H139"/>
    </row>
    <row r="140" spans="7:8" x14ac:dyDescent="0.2">
      <c r="G140"/>
      <c r="H140"/>
    </row>
    <row r="141" spans="7:8" x14ac:dyDescent="0.2">
      <c r="G141"/>
      <c r="H141"/>
    </row>
    <row r="142" spans="7:8" x14ac:dyDescent="0.2">
      <c r="G142"/>
      <c r="H142"/>
    </row>
    <row r="143" spans="7:8" x14ac:dyDescent="0.2">
      <c r="G143"/>
      <c r="H143"/>
    </row>
    <row r="144" spans="7:8" x14ac:dyDescent="0.2">
      <c r="G144"/>
      <c r="H144"/>
    </row>
    <row r="145" spans="7:8" x14ac:dyDescent="0.2">
      <c r="G145"/>
      <c r="H145"/>
    </row>
    <row r="146" spans="7:8" x14ac:dyDescent="0.2">
      <c r="G146"/>
      <c r="H146"/>
    </row>
    <row r="147" spans="7:8" x14ac:dyDescent="0.2">
      <c r="G147"/>
      <c r="H147"/>
    </row>
    <row r="148" spans="7:8" x14ac:dyDescent="0.2">
      <c r="G148"/>
      <c r="H148"/>
    </row>
    <row r="149" spans="7:8" x14ac:dyDescent="0.2">
      <c r="G149"/>
      <c r="H149"/>
    </row>
    <row r="150" spans="7:8" x14ac:dyDescent="0.2">
      <c r="G150"/>
      <c r="H150"/>
    </row>
    <row r="151" spans="7:8" x14ac:dyDescent="0.2">
      <c r="G151"/>
      <c r="H151"/>
    </row>
    <row r="152" spans="7:8" x14ac:dyDescent="0.2">
      <c r="G152"/>
      <c r="H152"/>
    </row>
    <row r="153" spans="7:8" x14ac:dyDescent="0.2">
      <c r="G153"/>
      <c r="H153"/>
    </row>
    <row r="154" spans="7:8" x14ac:dyDescent="0.2">
      <c r="G154"/>
      <c r="H154"/>
    </row>
    <row r="155" spans="7:8" x14ac:dyDescent="0.2">
      <c r="G155"/>
      <c r="H155"/>
    </row>
    <row r="156" spans="7:8" x14ac:dyDescent="0.2">
      <c r="G156"/>
      <c r="H156"/>
    </row>
    <row r="157" spans="7:8" x14ac:dyDescent="0.2">
      <c r="G157"/>
      <c r="H157"/>
    </row>
    <row r="158" spans="7:8" x14ac:dyDescent="0.2">
      <c r="G158"/>
      <c r="H158"/>
    </row>
    <row r="159" spans="7:8" x14ac:dyDescent="0.2">
      <c r="G159"/>
      <c r="H159"/>
    </row>
    <row r="160" spans="7:8" x14ac:dyDescent="0.2">
      <c r="G160"/>
      <c r="H160"/>
    </row>
    <row r="161" spans="7:8" x14ac:dyDescent="0.2">
      <c r="G161"/>
      <c r="H161"/>
    </row>
    <row r="162" spans="7:8" x14ac:dyDescent="0.2">
      <c r="G162"/>
      <c r="H162"/>
    </row>
    <row r="163" spans="7:8" x14ac:dyDescent="0.2">
      <c r="G163"/>
      <c r="H163"/>
    </row>
    <row r="164" spans="7:8" x14ac:dyDescent="0.2">
      <c r="G164"/>
      <c r="H164"/>
    </row>
    <row r="165" spans="7:8" x14ac:dyDescent="0.2">
      <c r="G165"/>
      <c r="H165"/>
    </row>
    <row r="166" spans="7:8" x14ac:dyDescent="0.2">
      <c r="G166"/>
      <c r="H166"/>
    </row>
    <row r="167" spans="7:8" x14ac:dyDescent="0.2">
      <c r="G167"/>
      <c r="H167"/>
    </row>
    <row r="168" spans="7:8" x14ac:dyDescent="0.2">
      <c r="G168"/>
      <c r="H168"/>
    </row>
    <row r="169" spans="7:8" x14ac:dyDescent="0.2">
      <c r="G169"/>
      <c r="H169"/>
    </row>
    <row r="170" spans="7:8" x14ac:dyDescent="0.2">
      <c r="G170"/>
      <c r="H170"/>
    </row>
    <row r="171" spans="7:8" x14ac:dyDescent="0.2">
      <c r="G171"/>
      <c r="H171"/>
    </row>
    <row r="172" spans="7:8" x14ac:dyDescent="0.2">
      <c r="G172"/>
      <c r="H172"/>
    </row>
    <row r="173" spans="7:8" x14ac:dyDescent="0.2">
      <c r="G173"/>
      <c r="H173"/>
    </row>
    <row r="174" spans="7:8" x14ac:dyDescent="0.2">
      <c r="G174"/>
      <c r="H174"/>
    </row>
    <row r="175" spans="7:8" x14ac:dyDescent="0.2">
      <c r="G175"/>
      <c r="H175"/>
    </row>
    <row r="176" spans="7:8" x14ac:dyDescent="0.2">
      <c r="G176"/>
      <c r="H176"/>
    </row>
    <row r="177" spans="7:8" x14ac:dyDescent="0.2">
      <c r="G177"/>
      <c r="H177"/>
    </row>
    <row r="178" spans="7:8" x14ac:dyDescent="0.2">
      <c r="G178"/>
      <c r="H178"/>
    </row>
    <row r="179" spans="7:8" x14ac:dyDescent="0.2">
      <c r="G179"/>
      <c r="H179"/>
    </row>
    <row r="180" spans="7:8" x14ac:dyDescent="0.2">
      <c r="G180"/>
      <c r="H180"/>
    </row>
    <row r="181" spans="7:8" x14ac:dyDescent="0.2">
      <c r="G181"/>
      <c r="H181"/>
    </row>
    <row r="182" spans="7:8" x14ac:dyDescent="0.2">
      <c r="G182"/>
      <c r="H182"/>
    </row>
    <row r="183" spans="7:8" x14ac:dyDescent="0.2">
      <c r="G183"/>
      <c r="H183"/>
    </row>
    <row r="184" spans="7:8" x14ac:dyDescent="0.2">
      <c r="G184"/>
      <c r="H184"/>
    </row>
    <row r="185" spans="7:8" x14ac:dyDescent="0.2">
      <c r="G185"/>
      <c r="H185"/>
    </row>
    <row r="186" spans="7:8" x14ac:dyDescent="0.2">
      <c r="G186"/>
      <c r="H186"/>
    </row>
    <row r="187" spans="7:8" x14ac:dyDescent="0.2">
      <c r="G187"/>
      <c r="H187"/>
    </row>
    <row r="188" spans="7:8" x14ac:dyDescent="0.2">
      <c r="G188"/>
      <c r="H188"/>
    </row>
    <row r="189" spans="7:8" x14ac:dyDescent="0.2">
      <c r="G189"/>
      <c r="H189"/>
    </row>
    <row r="190" spans="7:8" x14ac:dyDescent="0.2">
      <c r="G190"/>
      <c r="H190"/>
    </row>
    <row r="191" spans="7:8" x14ac:dyDescent="0.2">
      <c r="G191"/>
      <c r="H191"/>
    </row>
    <row r="192" spans="7:8" x14ac:dyDescent="0.2">
      <c r="G192"/>
      <c r="H192"/>
    </row>
    <row r="193" spans="7:8" x14ac:dyDescent="0.2">
      <c r="G193"/>
      <c r="H193"/>
    </row>
    <row r="194" spans="7:8" x14ac:dyDescent="0.2">
      <c r="G194"/>
      <c r="H194"/>
    </row>
    <row r="195" spans="7:8" x14ac:dyDescent="0.2">
      <c r="G195"/>
      <c r="H195"/>
    </row>
    <row r="196" spans="7:8" x14ac:dyDescent="0.2">
      <c r="G196"/>
      <c r="H196"/>
    </row>
    <row r="197" spans="7:8" x14ac:dyDescent="0.2">
      <c r="G197"/>
      <c r="H197"/>
    </row>
    <row r="198" spans="7:8" x14ac:dyDescent="0.2">
      <c r="G198"/>
      <c r="H198"/>
    </row>
    <row r="199" spans="7:8" x14ac:dyDescent="0.2">
      <c r="G199"/>
      <c r="H199"/>
    </row>
    <row r="200" spans="7:8" x14ac:dyDescent="0.2">
      <c r="G200"/>
      <c r="H200"/>
    </row>
    <row r="201" spans="7:8" x14ac:dyDescent="0.2">
      <c r="G201"/>
      <c r="H201"/>
    </row>
    <row r="202" spans="7:8" x14ac:dyDescent="0.2">
      <c r="G202"/>
      <c r="H202"/>
    </row>
    <row r="203" spans="7:8" x14ac:dyDescent="0.2">
      <c r="G203"/>
      <c r="H203"/>
    </row>
    <row r="204" spans="7:8" x14ac:dyDescent="0.2">
      <c r="G204"/>
      <c r="H204"/>
    </row>
    <row r="205" spans="7:8" x14ac:dyDescent="0.2">
      <c r="G205"/>
      <c r="H205"/>
    </row>
    <row r="206" spans="7:8" x14ac:dyDescent="0.2">
      <c r="G206"/>
      <c r="H206"/>
    </row>
    <row r="207" spans="7:8" x14ac:dyDescent="0.2">
      <c r="G207"/>
      <c r="H207"/>
    </row>
    <row r="208" spans="7:8" x14ac:dyDescent="0.2">
      <c r="G208"/>
      <c r="H208"/>
    </row>
    <row r="209" spans="7:8" x14ac:dyDescent="0.2">
      <c r="G209"/>
      <c r="H209"/>
    </row>
    <row r="210" spans="7:8" x14ac:dyDescent="0.2">
      <c r="G210"/>
      <c r="H210"/>
    </row>
    <row r="211" spans="7:8" x14ac:dyDescent="0.2">
      <c r="G211"/>
      <c r="H211"/>
    </row>
    <row r="212" spans="7:8" x14ac:dyDescent="0.2">
      <c r="G212"/>
      <c r="H212"/>
    </row>
    <row r="213" spans="7:8" x14ac:dyDescent="0.2">
      <c r="G213"/>
      <c r="H213"/>
    </row>
    <row r="214" spans="7:8" x14ac:dyDescent="0.2">
      <c r="G214"/>
      <c r="H214"/>
    </row>
    <row r="215" spans="7:8" x14ac:dyDescent="0.2">
      <c r="G215"/>
      <c r="H215"/>
    </row>
    <row r="216" spans="7:8" x14ac:dyDescent="0.2">
      <c r="G216"/>
      <c r="H216"/>
    </row>
    <row r="217" spans="7:8" x14ac:dyDescent="0.2">
      <c r="G217"/>
      <c r="H217"/>
    </row>
    <row r="218" spans="7:8" x14ac:dyDescent="0.2">
      <c r="G218"/>
      <c r="H218"/>
    </row>
    <row r="219" spans="7:8" x14ac:dyDescent="0.2">
      <c r="G219"/>
      <c r="H219"/>
    </row>
    <row r="220" spans="7:8" x14ac:dyDescent="0.2">
      <c r="G220"/>
      <c r="H220"/>
    </row>
    <row r="221" spans="7:8" x14ac:dyDescent="0.2">
      <c r="G221"/>
      <c r="H221"/>
    </row>
    <row r="222" spans="7:8" x14ac:dyDescent="0.2">
      <c r="G222"/>
      <c r="H222"/>
    </row>
    <row r="223" spans="7:8" x14ac:dyDescent="0.2">
      <c r="G223"/>
      <c r="H223"/>
    </row>
    <row r="224" spans="7:8" x14ac:dyDescent="0.2">
      <c r="G224"/>
      <c r="H224"/>
    </row>
    <row r="225" spans="7:8" x14ac:dyDescent="0.2">
      <c r="G225"/>
      <c r="H225"/>
    </row>
    <row r="226" spans="7:8" x14ac:dyDescent="0.2">
      <c r="G226"/>
      <c r="H226"/>
    </row>
    <row r="227" spans="7:8" x14ac:dyDescent="0.2">
      <c r="G227"/>
      <c r="H227"/>
    </row>
    <row r="228" spans="7:8" x14ac:dyDescent="0.2">
      <c r="G228"/>
      <c r="H228"/>
    </row>
    <row r="229" spans="7:8" x14ac:dyDescent="0.2">
      <c r="G229"/>
      <c r="H229"/>
    </row>
    <row r="230" spans="7:8" x14ac:dyDescent="0.2">
      <c r="G230"/>
      <c r="H230"/>
    </row>
    <row r="231" spans="7:8" x14ac:dyDescent="0.2">
      <c r="G231"/>
      <c r="H231"/>
    </row>
    <row r="232" spans="7:8" x14ac:dyDescent="0.2">
      <c r="G232"/>
      <c r="H232"/>
    </row>
    <row r="233" spans="7:8" x14ac:dyDescent="0.2">
      <c r="G233"/>
      <c r="H233"/>
    </row>
    <row r="234" spans="7:8" x14ac:dyDescent="0.2">
      <c r="G234"/>
      <c r="H234"/>
    </row>
    <row r="235" spans="7:8" x14ac:dyDescent="0.2">
      <c r="G235"/>
      <c r="H235"/>
    </row>
    <row r="236" spans="7:8" x14ac:dyDescent="0.2">
      <c r="G236"/>
      <c r="H236"/>
    </row>
    <row r="237" spans="7:8" x14ac:dyDescent="0.2">
      <c r="G237"/>
      <c r="H237"/>
    </row>
    <row r="238" spans="7:8" x14ac:dyDescent="0.2">
      <c r="G238"/>
      <c r="H238"/>
    </row>
    <row r="239" spans="7:8" x14ac:dyDescent="0.2">
      <c r="G239"/>
      <c r="H239"/>
    </row>
    <row r="240" spans="7:8" x14ac:dyDescent="0.2">
      <c r="G240"/>
      <c r="H240"/>
    </row>
    <row r="241" spans="7:8" x14ac:dyDescent="0.2">
      <c r="G241"/>
      <c r="H241"/>
    </row>
    <row r="242" spans="7:8" x14ac:dyDescent="0.2">
      <c r="G242"/>
      <c r="H242"/>
    </row>
    <row r="243" spans="7:8" x14ac:dyDescent="0.2">
      <c r="G243"/>
      <c r="H243"/>
    </row>
    <row r="244" spans="7:8" x14ac:dyDescent="0.2">
      <c r="G244"/>
      <c r="H244"/>
    </row>
    <row r="245" spans="7:8" x14ac:dyDescent="0.2">
      <c r="G245"/>
      <c r="H245"/>
    </row>
    <row r="246" spans="7:8" x14ac:dyDescent="0.2">
      <c r="G246"/>
      <c r="H246"/>
    </row>
    <row r="247" spans="7:8" x14ac:dyDescent="0.2">
      <c r="G247"/>
      <c r="H247"/>
    </row>
    <row r="248" spans="7:8" x14ac:dyDescent="0.2">
      <c r="G248"/>
      <c r="H248"/>
    </row>
    <row r="249" spans="7:8" x14ac:dyDescent="0.2">
      <c r="G249"/>
      <c r="H249"/>
    </row>
    <row r="250" spans="7:8" x14ac:dyDescent="0.2">
      <c r="G250"/>
      <c r="H250"/>
    </row>
    <row r="251" spans="7:8" x14ac:dyDescent="0.2">
      <c r="G251"/>
      <c r="H251"/>
    </row>
    <row r="252" spans="7:8" x14ac:dyDescent="0.2">
      <c r="G252"/>
      <c r="H252"/>
    </row>
    <row r="253" spans="7:8" x14ac:dyDescent="0.2">
      <c r="G253"/>
      <c r="H253"/>
    </row>
    <row r="254" spans="7:8" x14ac:dyDescent="0.2">
      <c r="G254"/>
      <c r="H254"/>
    </row>
    <row r="255" spans="7:8" x14ac:dyDescent="0.2">
      <c r="G255"/>
      <c r="H255"/>
    </row>
    <row r="256" spans="7:8" x14ac:dyDescent="0.2">
      <c r="G256"/>
      <c r="H256"/>
    </row>
    <row r="257" spans="7:8" x14ac:dyDescent="0.2">
      <c r="G257"/>
      <c r="H257"/>
    </row>
    <row r="258" spans="7:8" x14ac:dyDescent="0.2">
      <c r="G258"/>
      <c r="H258"/>
    </row>
    <row r="259" spans="7:8" x14ac:dyDescent="0.2">
      <c r="G259"/>
      <c r="H259"/>
    </row>
    <row r="260" spans="7:8" x14ac:dyDescent="0.2">
      <c r="G260"/>
      <c r="H260"/>
    </row>
    <row r="261" spans="7:8" x14ac:dyDescent="0.2">
      <c r="G261"/>
      <c r="H261"/>
    </row>
    <row r="262" spans="7:8" x14ac:dyDescent="0.2">
      <c r="G262"/>
      <c r="H262"/>
    </row>
    <row r="263" spans="7:8" x14ac:dyDescent="0.2">
      <c r="G263"/>
      <c r="H263"/>
    </row>
    <row r="264" spans="7:8" x14ac:dyDescent="0.2">
      <c r="G264"/>
      <c r="H264"/>
    </row>
    <row r="265" spans="7:8" x14ac:dyDescent="0.2">
      <c r="G265"/>
      <c r="H265"/>
    </row>
    <row r="266" spans="7:8" x14ac:dyDescent="0.2">
      <c r="G266"/>
      <c r="H266"/>
    </row>
    <row r="267" spans="7:8" x14ac:dyDescent="0.2">
      <c r="G267"/>
      <c r="H267"/>
    </row>
    <row r="268" spans="7:8" x14ac:dyDescent="0.2">
      <c r="G268"/>
      <c r="H268"/>
    </row>
    <row r="269" spans="7:8" x14ac:dyDescent="0.2">
      <c r="G269"/>
      <c r="H269"/>
    </row>
    <row r="270" spans="7:8" x14ac:dyDescent="0.2">
      <c r="G270"/>
      <c r="H270"/>
    </row>
    <row r="271" spans="7:8" x14ac:dyDescent="0.2">
      <c r="G271"/>
      <c r="H271"/>
    </row>
    <row r="272" spans="7:8" x14ac:dyDescent="0.2">
      <c r="G272"/>
      <c r="H272"/>
    </row>
    <row r="273" spans="7:8" x14ac:dyDescent="0.2">
      <c r="G273"/>
      <c r="H273"/>
    </row>
    <row r="274" spans="7:8" x14ac:dyDescent="0.2">
      <c r="G274"/>
      <c r="H274"/>
    </row>
    <row r="275" spans="7:8" x14ac:dyDescent="0.2">
      <c r="G275"/>
      <c r="H275"/>
    </row>
    <row r="276" spans="7:8" x14ac:dyDescent="0.2">
      <c r="G276"/>
      <c r="H276"/>
    </row>
    <row r="277" spans="7:8" x14ac:dyDescent="0.2">
      <c r="G277"/>
      <c r="H277"/>
    </row>
    <row r="278" spans="7:8" x14ac:dyDescent="0.2">
      <c r="G278"/>
      <c r="H278"/>
    </row>
    <row r="279" spans="7:8" x14ac:dyDescent="0.2">
      <c r="G279"/>
      <c r="H279"/>
    </row>
    <row r="280" spans="7:8" x14ac:dyDescent="0.2">
      <c r="G280"/>
      <c r="H280"/>
    </row>
    <row r="281" spans="7:8" x14ac:dyDescent="0.2">
      <c r="G281"/>
      <c r="H281"/>
    </row>
    <row r="282" spans="7:8" x14ac:dyDescent="0.2">
      <c r="G282"/>
      <c r="H282"/>
    </row>
    <row r="283" spans="7:8" x14ac:dyDescent="0.2">
      <c r="G283"/>
      <c r="H283"/>
    </row>
    <row r="284" spans="7:8" x14ac:dyDescent="0.2">
      <c r="G284"/>
      <c r="H284"/>
    </row>
    <row r="285" spans="7:8" x14ac:dyDescent="0.2">
      <c r="G285"/>
      <c r="H285"/>
    </row>
    <row r="286" spans="7:8" x14ac:dyDescent="0.2">
      <c r="G286"/>
      <c r="H286"/>
    </row>
    <row r="287" spans="7:8" x14ac:dyDescent="0.2">
      <c r="G287"/>
      <c r="H287"/>
    </row>
    <row r="288" spans="7:8" x14ac:dyDescent="0.2">
      <c r="G288"/>
      <c r="H288"/>
    </row>
    <row r="289" spans="7:8" x14ac:dyDescent="0.2">
      <c r="G289"/>
      <c r="H289"/>
    </row>
    <row r="290" spans="7:8" x14ac:dyDescent="0.2">
      <c r="G290"/>
      <c r="H290"/>
    </row>
    <row r="291" spans="7:8" x14ac:dyDescent="0.2">
      <c r="G291"/>
      <c r="H291"/>
    </row>
    <row r="292" spans="7:8" x14ac:dyDescent="0.2">
      <c r="G292"/>
      <c r="H292"/>
    </row>
    <row r="293" spans="7:8" x14ac:dyDescent="0.2">
      <c r="G293"/>
      <c r="H293"/>
    </row>
    <row r="294" spans="7:8" x14ac:dyDescent="0.2">
      <c r="G294"/>
      <c r="H294"/>
    </row>
    <row r="295" spans="7:8" x14ac:dyDescent="0.2">
      <c r="G295"/>
      <c r="H295"/>
    </row>
    <row r="296" spans="7:8" x14ac:dyDescent="0.2">
      <c r="G296"/>
      <c r="H296"/>
    </row>
    <row r="297" spans="7:8" x14ac:dyDescent="0.2">
      <c r="G297"/>
      <c r="H297"/>
    </row>
    <row r="298" spans="7:8" x14ac:dyDescent="0.2">
      <c r="G298"/>
      <c r="H298"/>
    </row>
    <row r="299" spans="7:8" x14ac:dyDescent="0.2">
      <c r="G299"/>
      <c r="H299"/>
    </row>
    <row r="300" spans="7:8" x14ac:dyDescent="0.2">
      <c r="G300"/>
      <c r="H300"/>
    </row>
    <row r="301" spans="7:8" x14ac:dyDescent="0.2">
      <c r="G301"/>
      <c r="H301"/>
    </row>
    <row r="302" spans="7:8" x14ac:dyDescent="0.2">
      <c r="G302"/>
      <c r="H302"/>
    </row>
    <row r="303" spans="7:8" x14ac:dyDescent="0.2">
      <c r="G303"/>
      <c r="H303"/>
    </row>
    <row r="304" spans="7:8" x14ac:dyDescent="0.2">
      <c r="G304"/>
      <c r="H304"/>
    </row>
    <row r="305" spans="7:8" x14ac:dyDescent="0.2">
      <c r="G305"/>
      <c r="H305"/>
    </row>
    <row r="306" spans="7:8" x14ac:dyDescent="0.2">
      <c r="G306"/>
      <c r="H306"/>
    </row>
    <row r="307" spans="7:8" x14ac:dyDescent="0.2">
      <c r="G307"/>
      <c r="H307"/>
    </row>
    <row r="308" spans="7:8" x14ac:dyDescent="0.2">
      <c r="G308"/>
      <c r="H308"/>
    </row>
    <row r="309" spans="7:8" x14ac:dyDescent="0.2">
      <c r="G309"/>
      <c r="H309"/>
    </row>
    <row r="310" spans="7:8" x14ac:dyDescent="0.2">
      <c r="G310"/>
      <c r="H310"/>
    </row>
    <row r="311" spans="7:8" x14ac:dyDescent="0.2">
      <c r="G311"/>
      <c r="H311"/>
    </row>
    <row r="312" spans="7:8" x14ac:dyDescent="0.2">
      <c r="G312"/>
      <c r="H312"/>
    </row>
    <row r="313" spans="7:8" x14ac:dyDescent="0.2">
      <c r="G313"/>
      <c r="H313"/>
    </row>
    <row r="314" spans="7:8" x14ac:dyDescent="0.2">
      <c r="G314"/>
      <c r="H314"/>
    </row>
    <row r="315" spans="7:8" x14ac:dyDescent="0.2">
      <c r="G315"/>
      <c r="H315"/>
    </row>
    <row r="316" spans="7:8" x14ac:dyDescent="0.2">
      <c r="G316"/>
      <c r="H316"/>
    </row>
    <row r="317" spans="7:8" x14ac:dyDescent="0.2">
      <c r="G317"/>
      <c r="H317"/>
    </row>
    <row r="318" spans="7:8" x14ac:dyDescent="0.2">
      <c r="G318"/>
      <c r="H318"/>
    </row>
    <row r="319" spans="7:8" x14ac:dyDescent="0.2">
      <c r="G319"/>
      <c r="H319"/>
    </row>
    <row r="320" spans="7:8" x14ac:dyDescent="0.2">
      <c r="G320"/>
      <c r="H320"/>
    </row>
    <row r="321" spans="7:8" x14ac:dyDescent="0.2">
      <c r="G321"/>
      <c r="H321"/>
    </row>
    <row r="322" spans="7:8" x14ac:dyDescent="0.2">
      <c r="G322"/>
      <c r="H322"/>
    </row>
    <row r="323" spans="7:8" x14ac:dyDescent="0.2">
      <c r="G323"/>
      <c r="H323"/>
    </row>
    <row r="324" spans="7:8" x14ac:dyDescent="0.2">
      <c r="G324"/>
      <c r="H324"/>
    </row>
    <row r="325" spans="7:8" x14ac:dyDescent="0.2">
      <c r="G325"/>
      <c r="H325"/>
    </row>
    <row r="326" spans="7:8" x14ac:dyDescent="0.2">
      <c r="G326"/>
      <c r="H326"/>
    </row>
    <row r="327" spans="7:8" x14ac:dyDescent="0.2">
      <c r="G327"/>
      <c r="H327"/>
    </row>
    <row r="328" spans="7:8" x14ac:dyDescent="0.2">
      <c r="G328"/>
      <c r="H328"/>
    </row>
    <row r="329" spans="7:8" x14ac:dyDescent="0.2">
      <c r="G329"/>
      <c r="H329"/>
    </row>
    <row r="330" spans="7:8" x14ac:dyDescent="0.2">
      <c r="G330"/>
      <c r="H330"/>
    </row>
    <row r="331" spans="7:8" x14ac:dyDescent="0.2">
      <c r="G331"/>
      <c r="H331"/>
    </row>
    <row r="332" spans="7:8" x14ac:dyDescent="0.2">
      <c r="G332"/>
      <c r="H332"/>
    </row>
    <row r="333" spans="7:8" x14ac:dyDescent="0.2">
      <c r="G333"/>
      <c r="H333"/>
    </row>
    <row r="334" spans="7:8" x14ac:dyDescent="0.2">
      <c r="G334"/>
      <c r="H334"/>
    </row>
    <row r="335" spans="7:8" x14ac:dyDescent="0.2">
      <c r="G335"/>
      <c r="H335"/>
    </row>
    <row r="336" spans="7:8" x14ac:dyDescent="0.2">
      <c r="G336"/>
      <c r="H336"/>
    </row>
    <row r="337" spans="7:8" x14ac:dyDescent="0.2">
      <c r="G337"/>
      <c r="H337"/>
    </row>
    <row r="338" spans="7:8" x14ac:dyDescent="0.2">
      <c r="G338"/>
      <c r="H338"/>
    </row>
    <row r="339" spans="7:8" x14ac:dyDescent="0.2">
      <c r="G339"/>
      <c r="H339"/>
    </row>
    <row r="340" spans="7:8" x14ac:dyDescent="0.2">
      <c r="G340"/>
      <c r="H340"/>
    </row>
    <row r="341" spans="7:8" x14ac:dyDescent="0.2">
      <c r="G341"/>
      <c r="H341"/>
    </row>
    <row r="342" spans="7:8" x14ac:dyDescent="0.2">
      <c r="G342"/>
      <c r="H342"/>
    </row>
    <row r="343" spans="7:8" x14ac:dyDescent="0.2">
      <c r="G343"/>
      <c r="H343"/>
    </row>
    <row r="344" spans="7:8" x14ac:dyDescent="0.2">
      <c r="G344"/>
      <c r="H344"/>
    </row>
    <row r="345" spans="7:8" x14ac:dyDescent="0.2">
      <c r="G345"/>
      <c r="H345"/>
    </row>
    <row r="346" spans="7:8" x14ac:dyDescent="0.2">
      <c r="G346"/>
      <c r="H346"/>
    </row>
    <row r="347" spans="7:8" x14ac:dyDescent="0.2">
      <c r="G347"/>
      <c r="H347"/>
    </row>
    <row r="348" spans="7:8" x14ac:dyDescent="0.2">
      <c r="G348"/>
      <c r="H348"/>
    </row>
    <row r="349" spans="7:8" x14ac:dyDescent="0.2">
      <c r="G349"/>
      <c r="H349"/>
    </row>
    <row r="350" spans="7:8" x14ac:dyDescent="0.2">
      <c r="G350"/>
      <c r="H350"/>
    </row>
    <row r="351" spans="7:8" x14ac:dyDescent="0.2">
      <c r="G351"/>
      <c r="H351"/>
    </row>
    <row r="352" spans="7:8" x14ac:dyDescent="0.2">
      <c r="G352"/>
      <c r="H352"/>
    </row>
    <row r="353" spans="7:8" x14ac:dyDescent="0.2">
      <c r="G353"/>
      <c r="H353"/>
    </row>
    <row r="354" spans="7:8" x14ac:dyDescent="0.2">
      <c r="G354"/>
      <c r="H354"/>
    </row>
    <row r="355" spans="7:8" x14ac:dyDescent="0.2">
      <c r="G355"/>
      <c r="H355"/>
    </row>
    <row r="356" spans="7:8" x14ac:dyDescent="0.2">
      <c r="G356"/>
      <c r="H356"/>
    </row>
    <row r="357" spans="7:8" x14ac:dyDescent="0.2">
      <c r="G357"/>
      <c r="H357"/>
    </row>
    <row r="358" spans="7:8" x14ac:dyDescent="0.2">
      <c r="G358"/>
      <c r="H358"/>
    </row>
    <row r="359" spans="7:8" x14ac:dyDescent="0.2">
      <c r="G359"/>
      <c r="H359"/>
    </row>
    <row r="360" spans="7:8" x14ac:dyDescent="0.2">
      <c r="G360"/>
      <c r="H360"/>
    </row>
    <row r="361" spans="7:8" x14ac:dyDescent="0.2">
      <c r="G361"/>
      <c r="H361"/>
    </row>
    <row r="362" spans="7:8" x14ac:dyDescent="0.2">
      <c r="G362"/>
      <c r="H362"/>
    </row>
    <row r="363" spans="7:8" x14ac:dyDescent="0.2">
      <c r="G363"/>
      <c r="H363"/>
    </row>
    <row r="364" spans="7:8" x14ac:dyDescent="0.2">
      <c r="G364"/>
      <c r="H364"/>
    </row>
    <row r="365" spans="7:8" x14ac:dyDescent="0.2">
      <c r="G365"/>
      <c r="H365"/>
    </row>
    <row r="366" spans="7:8" x14ac:dyDescent="0.2">
      <c r="G366"/>
      <c r="H366"/>
    </row>
    <row r="367" spans="7:8" x14ac:dyDescent="0.2">
      <c r="G367"/>
      <c r="H367"/>
    </row>
    <row r="368" spans="7:8" x14ac:dyDescent="0.2">
      <c r="G368"/>
      <c r="H368"/>
    </row>
    <row r="369" spans="7:8" x14ac:dyDescent="0.2">
      <c r="G369"/>
      <c r="H369"/>
    </row>
    <row r="370" spans="7:8" x14ac:dyDescent="0.2">
      <c r="G370"/>
      <c r="H370"/>
    </row>
    <row r="371" spans="7:8" x14ac:dyDescent="0.2">
      <c r="G371"/>
      <c r="H371"/>
    </row>
    <row r="372" spans="7:8" x14ac:dyDescent="0.2">
      <c r="G372"/>
      <c r="H372"/>
    </row>
    <row r="373" spans="7:8" x14ac:dyDescent="0.2">
      <c r="G373"/>
      <c r="H373"/>
    </row>
    <row r="374" spans="7:8" x14ac:dyDescent="0.2">
      <c r="G374"/>
      <c r="H374"/>
    </row>
    <row r="375" spans="7:8" x14ac:dyDescent="0.2">
      <c r="G375"/>
      <c r="H375"/>
    </row>
    <row r="376" spans="7:8" x14ac:dyDescent="0.2">
      <c r="G376"/>
      <c r="H376"/>
    </row>
    <row r="377" spans="7:8" x14ac:dyDescent="0.2">
      <c r="G377"/>
      <c r="H377"/>
    </row>
    <row r="378" spans="7:8" x14ac:dyDescent="0.2">
      <c r="G378"/>
      <c r="H378"/>
    </row>
    <row r="379" spans="7:8" x14ac:dyDescent="0.2">
      <c r="G379"/>
      <c r="H379"/>
    </row>
    <row r="380" spans="7:8" x14ac:dyDescent="0.2">
      <c r="G380"/>
      <c r="H380"/>
    </row>
    <row r="381" spans="7:8" x14ac:dyDescent="0.2">
      <c r="G381"/>
      <c r="H381"/>
    </row>
    <row r="382" spans="7:8" x14ac:dyDescent="0.2">
      <c r="G382"/>
      <c r="H382"/>
    </row>
    <row r="383" spans="7:8" x14ac:dyDescent="0.2">
      <c r="G383"/>
      <c r="H383"/>
    </row>
    <row r="384" spans="7:8" x14ac:dyDescent="0.2">
      <c r="G384"/>
      <c r="H384"/>
    </row>
    <row r="385" spans="7:8" x14ac:dyDescent="0.2">
      <c r="G385"/>
      <c r="H385"/>
    </row>
    <row r="386" spans="7:8" x14ac:dyDescent="0.2">
      <c r="G386"/>
      <c r="H386"/>
    </row>
    <row r="387" spans="7:8" x14ac:dyDescent="0.2">
      <c r="G387"/>
      <c r="H387"/>
    </row>
    <row r="388" spans="7:8" x14ac:dyDescent="0.2">
      <c r="G388"/>
      <c r="H388"/>
    </row>
    <row r="389" spans="7:8" x14ac:dyDescent="0.2">
      <c r="G389"/>
      <c r="H389"/>
    </row>
    <row r="390" spans="7:8" x14ac:dyDescent="0.2">
      <c r="G390"/>
      <c r="H390"/>
    </row>
    <row r="391" spans="7:8" x14ac:dyDescent="0.2">
      <c r="G391"/>
      <c r="H391"/>
    </row>
    <row r="392" spans="7:8" x14ac:dyDescent="0.2">
      <c r="G392"/>
      <c r="H392"/>
    </row>
    <row r="393" spans="7:8" x14ac:dyDescent="0.2">
      <c r="G393"/>
      <c r="H393"/>
    </row>
    <row r="394" spans="7:8" x14ac:dyDescent="0.2">
      <c r="G394"/>
      <c r="H394"/>
    </row>
    <row r="395" spans="7:8" x14ac:dyDescent="0.2">
      <c r="G395"/>
      <c r="H395"/>
    </row>
    <row r="396" spans="7:8" x14ac:dyDescent="0.2">
      <c r="G396"/>
      <c r="H396"/>
    </row>
    <row r="397" spans="7:8" x14ac:dyDescent="0.2">
      <c r="G397"/>
      <c r="H397"/>
    </row>
    <row r="398" spans="7:8" x14ac:dyDescent="0.2">
      <c r="G398"/>
      <c r="H398"/>
    </row>
    <row r="399" spans="7:8" x14ac:dyDescent="0.2">
      <c r="G399"/>
      <c r="H399"/>
    </row>
    <row r="400" spans="7:8" x14ac:dyDescent="0.2">
      <c r="G400"/>
      <c r="H400"/>
    </row>
    <row r="401" spans="7:8" x14ac:dyDescent="0.2">
      <c r="G401"/>
      <c r="H401"/>
    </row>
    <row r="402" spans="7:8" x14ac:dyDescent="0.2">
      <c r="G402"/>
      <c r="H402"/>
    </row>
    <row r="403" spans="7:8" x14ac:dyDescent="0.2">
      <c r="G403"/>
      <c r="H403"/>
    </row>
    <row r="404" spans="7:8" x14ac:dyDescent="0.2">
      <c r="G404"/>
      <c r="H404"/>
    </row>
    <row r="405" spans="7:8" x14ac:dyDescent="0.2">
      <c r="G405"/>
      <c r="H405"/>
    </row>
    <row r="406" spans="7:8" x14ac:dyDescent="0.2">
      <c r="G406"/>
      <c r="H406"/>
    </row>
    <row r="407" spans="7:8" x14ac:dyDescent="0.2">
      <c r="G407"/>
      <c r="H407"/>
    </row>
    <row r="408" spans="7:8" x14ac:dyDescent="0.2">
      <c r="G408"/>
      <c r="H408"/>
    </row>
    <row r="409" spans="7:8" x14ac:dyDescent="0.2">
      <c r="G409"/>
      <c r="H409"/>
    </row>
    <row r="410" spans="7:8" x14ac:dyDescent="0.2">
      <c r="G410"/>
      <c r="H410"/>
    </row>
    <row r="411" spans="7:8" x14ac:dyDescent="0.2">
      <c r="G411"/>
      <c r="H411"/>
    </row>
    <row r="412" spans="7:8" x14ac:dyDescent="0.2">
      <c r="G412"/>
      <c r="H412"/>
    </row>
    <row r="413" spans="7:8" x14ac:dyDescent="0.2">
      <c r="G413"/>
      <c r="H413"/>
    </row>
    <row r="414" spans="7:8" x14ac:dyDescent="0.2">
      <c r="G414"/>
      <c r="H414"/>
    </row>
    <row r="415" spans="7:8" x14ac:dyDescent="0.2">
      <c r="G415"/>
      <c r="H415"/>
    </row>
    <row r="416" spans="7:8" x14ac:dyDescent="0.2">
      <c r="G416"/>
      <c r="H416"/>
    </row>
    <row r="417" spans="7:8" x14ac:dyDescent="0.2">
      <c r="G417"/>
      <c r="H417"/>
    </row>
    <row r="418" spans="7:8" x14ac:dyDescent="0.2">
      <c r="G418"/>
      <c r="H418"/>
    </row>
    <row r="419" spans="7:8" x14ac:dyDescent="0.2">
      <c r="G419"/>
      <c r="H419"/>
    </row>
    <row r="420" spans="7:8" x14ac:dyDescent="0.2">
      <c r="G420"/>
      <c r="H420"/>
    </row>
    <row r="421" spans="7:8" x14ac:dyDescent="0.2">
      <c r="G421"/>
      <c r="H421"/>
    </row>
    <row r="422" spans="7:8" x14ac:dyDescent="0.2">
      <c r="G422"/>
      <c r="H422"/>
    </row>
    <row r="423" spans="7:8" x14ac:dyDescent="0.2">
      <c r="G423"/>
      <c r="H423"/>
    </row>
    <row r="424" spans="7:8" x14ac:dyDescent="0.2">
      <c r="G424"/>
      <c r="H424"/>
    </row>
    <row r="425" spans="7:8" x14ac:dyDescent="0.2">
      <c r="G425"/>
      <c r="H425"/>
    </row>
    <row r="426" spans="7:8" x14ac:dyDescent="0.2">
      <c r="G426"/>
      <c r="H426"/>
    </row>
    <row r="427" spans="7:8" x14ac:dyDescent="0.2">
      <c r="G427"/>
      <c r="H427"/>
    </row>
    <row r="428" spans="7:8" x14ac:dyDescent="0.2">
      <c r="G428"/>
      <c r="H428"/>
    </row>
    <row r="429" spans="7:8" x14ac:dyDescent="0.2">
      <c r="G429"/>
      <c r="H429"/>
    </row>
    <row r="430" spans="7:8" x14ac:dyDescent="0.2">
      <c r="G430"/>
      <c r="H430"/>
    </row>
    <row r="431" spans="7:8" x14ac:dyDescent="0.2">
      <c r="G431"/>
      <c r="H431"/>
    </row>
    <row r="432" spans="7:8" x14ac:dyDescent="0.2">
      <c r="G432"/>
      <c r="H432"/>
    </row>
    <row r="433" spans="7:8" x14ac:dyDescent="0.2">
      <c r="G433"/>
      <c r="H433"/>
    </row>
    <row r="434" spans="7:8" x14ac:dyDescent="0.2">
      <c r="G434"/>
      <c r="H434"/>
    </row>
    <row r="435" spans="7:8" x14ac:dyDescent="0.2">
      <c r="G435"/>
      <c r="H435"/>
    </row>
    <row r="436" spans="7:8" x14ac:dyDescent="0.2">
      <c r="G436"/>
      <c r="H436"/>
    </row>
    <row r="437" spans="7:8" x14ac:dyDescent="0.2">
      <c r="G437"/>
      <c r="H437"/>
    </row>
    <row r="438" spans="7:8" x14ac:dyDescent="0.2">
      <c r="G438"/>
      <c r="H438"/>
    </row>
    <row r="439" spans="7:8" x14ac:dyDescent="0.2">
      <c r="G439"/>
      <c r="H439"/>
    </row>
    <row r="440" spans="7:8" x14ac:dyDescent="0.2">
      <c r="G440"/>
      <c r="H440"/>
    </row>
    <row r="441" spans="7:8" x14ac:dyDescent="0.2">
      <c r="G441"/>
      <c r="H441"/>
    </row>
    <row r="442" spans="7:8" x14ac:dyDescent="0.2">
      <c r="G442"/>
      <c r="H442"/>
    </row>
    <row r="443" spans="7:8" x14ac:dyDescent="0.2">
      <c r="G443"/>
      <c r="H443"/>
    </row>
    <row r="444" spans="7:8" x14ac:dyDescent="0.2">
      <c r="G444"/>
      <c r="H444"/>
    </row>
    <row r="445" spans="7:8" x14ac:dyDescent="0.2">
      <c r="G445"/>
      <c r="H445"/>
    </row>
    <row r="446" spans="7:8" x14ac:dyDescent="0.2">
      <c r="G446"/>
      <c r="H446"/>
    </row>
    <row r="447" spans="7:8" x14ac:dyDescent="0.2">
      <c r="G447"/>
      <c r="H447"/>
    </row>
    <row r="448" spans="7:8" x14ac:dyDescent="0.2">
      <c r="G448"/>
      <c r="H448"/>
    </row>
    <row r="449" spans="7:8" x14ac:dyDescent="0.2">
      <c r="G449"/>
      <c r="H449"/>
    </row>
    <row r="450" spans="7:8" x14ac:dyDescent="0.2">
      <c r="G450"/>
      <c r="H450"/>
    </row>
    <row r="451" spans="7:8" x14ac:dyDescent="0.2">
      <c r="G451"/>
      <c r="H451"/>
    </row>
    <row r="452" spans="7:8" x14ac:dyDescent="0.2">
      <c r="G452"/>
      <c r="H452"/>
    </row>
    <row r="453" spans="7:8" x14ac:dyDescent="0.2">
      <c r="G453"/>
      <c r="H453"/>
    </row>
    <row r="454" spans="7:8" x14ac:dyDescent="0.2">
      <c r="G454"/>
      <c r="H454"/>
    </row>
    <row r="455" spans="7:8" x14ac:dyDescent="0.2">
      <c r="G455"/>
      <c r="H455"/>
    </row>
    <row r="456" spans="7:8" x14ac:dyDescent="0.2">
      <c r="G456"/>
      <c r="H456"/>
    </row>
    <row r="457" spans="7:8" x14ac:dyDescent="0.2">
      <c r="G457"/>
      <c r="H457"/>
    </row>
    <row r="458" spans="7:8" x14ac:dyDescent="0.2">
      <c r="G458"/>
      <c r="H458"/>
    </row>
    <row r="459" spans="7:8" x14ac:dyDescent="0.2">
      <c r="G459"/>
      <c r="H459"/>
    </row>
    <row r="460" spans="7:8" x14ac:dyDescent="0.2">
      <c r="G460"/>
      <c r="H460"/>
    </row>
    <row r="461" spans="7:8" x14ac:dyDescent="0.2">
      <c r="G461"/>
      <c r="H461"/>
    </row>
    <row r="462" spans="7:8" x14ac:dyDescent="0.2">
      <c r="G462"/>
      <c r="H462"/>
    </row>
    <row r="463" spans="7:8" x14ac:dyDescent="0.2">
      <c r="G463"/>
      <c r="H463"/>
    </row>
    <row r="464" spans="7:8" x14ac:dyDescent="0.2">
      <c r="G464"/>
      <c r="H464"/>
    </row>
    <row r="465" spans="7:8" x14ac:dyDescent="0.2">
      <c r="G465"/>
      <c r="H465"/>
    </row>
    <row r="466" spans="7:8" x14ac:dyDescent="0.2">
      <c r="G466"/>
      <c r="H466"/>
    </row>
    <row r="467" spans="7:8" x14ac:dyDescent="0.2">
      <c r="G467"/>
      <c r="H467"/>
    </row>
    <row r="468" spans="7:8" x14ac:dyDescent="0.2">
      <c r="G468"/>
      <c r="H468"/>
    </row>
    <row r="469" spans="7:8" x14ac:dyDescent="0.2">
      <c r="G469"/>
      <c r="H469"/>
    </row>
    <row r="470" spans="7:8" x14ac:dyDescent="0.2">
      <c r="G470"/>
      <c r="H470"/>
    </row>
    <row r="471" spans="7:8" x14ac:dyDescent="0.2">
      <c r="G471"/>
      <c r="H471"/>
    </row>
    <row r="472" spans="7:8" x14ac:dyDescent="0.2">
      <c r="G472"/>
      <c r="H472"/>
    </row>
    <row r="473" spans="7:8" x14ac:dyDescent="0.2">
      <c r="G473"/>
      <c r="H473"/>
    </row>
    <row r="474" spans="7:8" x14ac:dyDescent="0.2">
      <c r="G474"/>
      <c r="H474"/>
    </row>
    <row r="475" spans="7:8" x14ac:dyDescent="0.2">
      <c r="G475"/>
      <c r="H475"/>
    </row>
    <row r="476" spans="7:8" x14ac:dyDescent="0.2">
      <c r="G476"/>
      <c r="H476"/>
    </row>
    <row r="477" spans="7:8" x14ac:dyDescent="0.2">
      <c r="G477"/>
      <c r="H477"/>
    </row>
    <row r="478" spans="7:8" x14ac:dyDescent="0.2">
      <c r="G478"/>
      <c r="H478"/>
    </row>
    <row r="479" spans="7:8" x14ac:dyDescent="0.2">
      <c r="G479"/>
      <c r="H479"/>
    </row>
    <row r="480" spans="7:8" x14ac:dyDescent="0.2">
      <c r="G480"/>
      <c r="H480"/>
    </row>
    <row r="481" spans="7:8" x14ac:dyDescent="0.2">
      <c r="G481"/>
      <c r="H481"/>
    </row>
    <row r="482" spans="7:8" x14ac:dyDescent="0.2">
      <c r="G482"/>
      <c r="H482"/>
    </row>
    <row r="483" spans="7:8" x14ac:dyDescent="0.2">
      <c r="G483"/>
      <c r="H483"/>
    </row>
    <row r="484" spans="7:8" x14ac:dyDescent="0.2">
      <c r="G484"/>
      <c r="H484"/>
    </row>
    <row r="485" spans="7:8" x14ac:dyDescent="0.2">
      <c r="G485"/>
      <c r="H485"/>
    </row>
    <row r="486" spans="7:8" x14ac:dyDescent="0.2">
      <c r="G486"/>
      <c r="H486"/>
    </row>
    <row r="487" spans="7:8" x14ac:dyDescent="0.2">
      <c r="G487"/>
      <c r="H487"/>
    </row>
    <row r="488" spans="7:8" x14ac:dyDescent="0.2">
      <c r="G488"/>
      <c r="H488"/>
    </row>
    <row r="489" spans="7:8" x14ac:dyDescent="0.2">
      <c r="G489"/>
      <c r="H489"/>
    </row>
    <row r="490" spans="7:8" x14ac:dyDescent="0.2">
      <c r="G490"/>
      <c r="H490"/>
    </row>
    <row r="491" spans="7:8" x14ac:dyDescent="0.2">
      <c r="G491"/>
      <c r="H491"/>
    </row>
    <row r="492" spans="7:8" x14ac:dyDescent="0.2">
      <c r="G492"/>
      <c r="H492"/>
    </row>
    <row r="493" spans="7:8" x14ac:dyDescent="0.2">
      <c r="G493"/>
      <c r="H493"/>
    </row>
    <row r="494" spans="7:8" x14ac:dyDescent="0.2">
      <c r="G494"/>
      <c r="H494"/>
    </row>
    <row r="495" spans="7:8" x14ac:dyDescent="0.2">
      <c r="G495"/>
      <c r="H495"/>
    </row>
    <row r="496" spans="7:8" x14ac:dyDescent="0.2">
      <c r="G496"/>
      <c r="H496"/>
    </row>
    <row r="497" spans="7:8" x14ac:dyDescent="0.2">
      <c r="G497"/>
      <c r="H497"/>
    </row>
    <row r="498" spans="7:8" x14ac:dyDescent="0.2">
      <c r="G498"/>
      <c r="H498"/>
    </row>
    <row r="499" spans="7:8" x14ac:dyDescent="0.2">
      <c r="G499"/>
      <c r="H499"/>
    </row>
    <row r="500" spans="7:8" x14ac:dyDescent="0.2">
      <c r="G500"/>
      <c r="H500"/>
    </row>
    <row r="501" spans="7:8" x14ac:dyDescent="0.2">
      <c r="G501"/>
      <c r="H501"/>
    </row>
    <row r="502" spans="7:8" x14ac:dyDescent="0.2">
      <c r="G502"/>
      <c r="H502"/>
    </row>
    <row r="503" spans="7:8" x14ac:dyDescent="0.2">
      <c r="G503"/>
      <c r="H503"/>
    </row>
    <row r="504" spans="7:8" x14ac:dyDescent="0.2">
      <c r="G504"/>
      <c r="H504"/>
    </row>
    <row r="505" spans="7:8" x14ac:dyDescent="0.2">
      <c r="G505"/>
      <c r="H505"/>
    </row>
    <row r="506" spans="7:8" x14ac:dyDescent="0.2">
      <c r="G506"/>
      <c r="H506"/>
    </row>
    <row r="507" spans="7:8" x14ac:dyDescent="0.2">
      <c r="G507"/>
      <c r="H507"/>
    </row>
    <row r="508" spans="7:8" x14ac:dyDescent="0.2">
      <c r="G508"/>
      <c r="H508"/>
    </row>
    <row r="509" spans="7:8" x14ac:dyDescent="0.2">
      <c r="G509"/>
      <c r="H509"/>
    </row>
    <row r="510" spans="7:8" x14ac:dyDescent="0.2">
      <c r="G510"/>
      <c r="H510"/>
    </row>
    <row r="511" spans="7:8" x14ac:dyDescent="0.2">
      <c r="G511"/>
      <c r="H511"/>
    </row>
    <row r="512" spans="7:8" x14ac:dyDescent="0.2">
      <c r="G512"/>
      <c r="H512"/>
    </row>
    <row r="513" spans="7:8" x14ac:dyDescent="0.2">
      <c r="G513"/>
      <c r="H513"/>
    </row>
    <row r="514" spans="7:8" x14ac:dyDescent="0.2">
      <c r="G514"/>
      <c r="H514"/>
    </row>
    <row r="515" spans="7:8" x14ac:dyDescent="0.2">
      <c r="G515"/>
      <c r="H515"/>
    </row>
    <row r="516" spans="7:8" x14ac:dyDescent="0.2">
      <c r="G516"/>
      <c r="H516"/>
    </row>
    <row r="517" spans="7:8" x14ac:dyDescent="0.2">
      <c r="G517"/>
      <c r="H517"/>
    </row>
    <row r="518" spans="7:8" x14ac:dyDescent="0.2">
      <c r="G518"/>
      <c r="H518"/>
    </row>
    <row r="519" spans="7:8" x14ac:dyDescent="0.2">
      <c r="G519"/>
      <c r="H519"/>
    </row>
    <row r="520" spans="7:8" x14ac:dyDescent="0.2">
      <c r="G520"/>
      <c r="H520"/>
    </row>
    <row r="521" spans="7:8" x14ac:dyDescent="0.2">
      <c r="G521"/>
      <c r="H521"/>
    </row>
    <row r="522" spans="7:8" x14ac:dyDescent="0.2">
      <c r="G522"/>
      <c r="H522"/>
    </row>
    <row r="523" spans="7:8" x14ac:dyDescent="0.2">
      <c r="G523"/>
      <c r="H523"/>
    </row>
    <row r="524" spans="7:8" x14ac:dyDescent="0.2">
      <c r="G524"/>
      <c r="H524"/>
    </row>
    <row r="525" spans="7:8" x14ac:dyDescent="0.2">
      <c r="G525"/>
      <c r="H525"/>
    </row>
    <row r="526" spans="7:8" x14ac:dyDescent="0.2">
      <c r="G526"/>
      <c r="H526"/>
    </row>
    <row r="527" spans="7:8" x14ac:dyDescent="0.2">
      <c r="G527"/>
      <c r="H527"/>
    </row>
    <row r="528" spans="7:8" x14ac:dyDescent="0.2">
      <c r="G528"/>
      <c r="H528"/>
    </row>
    <row r="529" spans="7:8" x14ac:dyDescent="0.2">
      <c r="G529"/>
      <c r="H529"/>
    </row>
    <row r="530" spans="7:8" x14ac:dyDescent="0.2">
      <c r="G530"/>
      <c r="H530"/>
    </row>
    <row r="531" spans="7:8" x14ac:dyDescent="0.2">
      <c r="G531"/>
      <c r="H531"/>
    </row>
    <row r="532" spans="7:8" x14ac:dyDescent="0.2">
      <c r="G532"/>
      <c r="H532"/>
    </row>
    <row r="533" spans="7:8" x14ac:dyDescent="0.2">
      <c r="G533"/>
      <c r="H533"/>
    </row>
    <row r="534" spans="7:8" x14ac:dyDescent="0.2">
      <c r="G534"/>
      <c r="H534"/>
    </row>
    <row r="535" spans="7:8" x14ac:dyDescent="0.2">
      <c r="G535"/>
      <c r="H535"/>
    </row>
    <row r="536" spans="7:8" x14ac:dyDescent="0.2">
      <c r="G536"/>
      <c r="H536"/>
    </row>
    <row r="537" spans="7:8" x14ac:dyDescent="0.2">
      <c r="G537"/>
      <c r="H537"/>
    </row>
    <row r="538" spans="7:8" x14ac:dyDescent="0.2">
      <c r="G538"/>
      <c r="H538"/>
    </row>
    <row r="539" spans="7:8" x14ac:dyDescent="0.2">
      <c r="G539"/>
      <c r="H539"/>
    </row>
    <row r="540" spans="7:8" x14ac:dyDescent="0.2">
      <c r="G540"/>
      <c r="H540"/>
    </row>
    <row r="541" spans="7:8" x14ac:dyDescent="0.2">
      <c r="G541"/>
      <c r="H541"/>
    </row>
    <row r="542" spans="7:8" x14ac:dyDescent="0.2">
      <c r="G542"/>
      <c r="H542"/>
    </row>
    <row r="543" spans="7:8" x14ac:dyDescent="0.2">
      <c r="G543"/>
      <c r="H543"/>
    </row>
    <row r="544" spans="7:8" x14ac:dyDescent="0.2">
      <c r="G544"/>
      <c r="H544"/>
    </row>
    <row r="545" spans="7:8" x14ac:dyDescent="0.2">
      <c r="G545"/>
      <c r="H545"/>
    </row>
    <row r="546" spans="7:8" x14ac:dyDescent="0.2">
      <c r="G546"/>
      <c r="H546"/>
    </row>
    <row r="547" spans="7:8" x14ac:dyDescent="0.2">
      <c r="G547"/>
      <c r="H547"/>
    </row>
    <row r="548" spans="7:8" x14ac:dyDescent="0.2">
      <c r="G548"/>
      <c r="H548"/>
    </row>
    <row r="549" spans="7:8" x14ac:dyDescent="0.2">
      <c r="G549"/>
      <c r="H549"/>
    </row>
    <row r="550" spans="7:8" x14ac:dyDescent="0.2">
      <c r="G550"/>
      <c r="H550"/>
    </row>
    <row r="551" spans="7:8" x14ac:dyDescent="0.2">
      <c r="G551"/>
      <c r="H551"/>
    </row>
    <row r="552" spans="7:8" x14ac:dyDescent="0.2">
      <c r="G552"/>
      <c r="H552"/>
    </row>
    <row r="553" spans="7:8" x14ac:dyDescent="0.2">
      <c r="G553"/>
      <c r="H553"/>
    </row>
    <row r="554" spans="7:8" x14ac:dyDescent="0.2">
      <c r="G554"/>
      <c r="H554"/>
    </row>
    <row r="555" spans="7:8" x14ac:dyDescent="0.2">
      <c r="G555"/>
      <c r="H555"/>
    </row>
    <row r="556" spans="7:8" x14ac:dyDescent="0.2">
      <c r="G556"/>
      <c r="H556"/>
    </row>
    <row r="557" spans="7:8" x14ac:dyDescent="0.2">
      <c r="G557"/>
      <c r="H557"/>
    </row>
    <row r="558" spans="7:8" x14ac:dyDescent="0.2">
      <c r="G558"/>
      <c r="H558"/>
    </row>
    <row r="559" spans="7:8" x14ac:dyDescent="0.2">
      <c r="G559"/>
      <c r="H559"/>
    </row>
    <row r="560" spans="7:8" x14ac:dyDescent="0.2">
      <c r="G560"/>
      <c r="H560"/>
    </row>
    <row r="561" spans="7:8" x14ac:dyDescent="0.2">
      <c r="G561"/>
      <c r="H561"/>
    </row>
    <row r="562" spans="7:8" x14ac:dyDescent="0.2">
      <c r="G562"/>
      <c r="H562"/>
    </row>
    <row r="563" spans="7:8" x14ac:dyDescent="0.2">
      <c r="G563"/>
      <c r="H563"/>
    </row>
    <row r="564" spans="7:8" x14ac:dyDescent="0.2">
      <c r="G564"/>
      <c r="H564"/>
    </row>
    <row r="565" spans="7:8" x14ac:dyDescent="0.2">
      <c r="G565"/>
      <c r="H565"/>
    </row>
    <row r="566" spans="7:8" x14ac:dyDescent="0.2">
      <c r="G566"/>
      <c r="H566"/>
    </row>
    <row r="567" spans="7:8" x14ac:dyDescent="0.2">
      <c r="G567"/>
      <c r="H567"/>
    </row>
    <row r="568" spans="7:8" x14ac:dyDescent="0.2">
      <c r="G568"/>
      <c r="H568"/>
    </row>
    <row r="569" spans="7:8" x14ac:dyDescent="0.2">
      <c r="G569"/>
      <c r="H569"/>
    </row>
    <row r="570" spans="7:8" x14ac:dyDescent="0.2">
      <c r="G570"/>
      <c r="H570"/>
    </row>
    <row r="571" spans="7:8" x14ac:dyDescent="0.2">
      <c r="G571"/>
      <c r="H571"/>
    </row>
    <row r="572" spans="7:8" x14ac:dyDescent="0.2">
      <c r="G572"/>
      <c r="H572"/>
    </row>
    <row r="573" spans="7:8" x14ac:dyDescent="0.2">
      <c r="G573"/>
      <c r="H573"/>
    </row>
    <row r="574" spans="7:8" x14ac:dyDescent="0.2">
      <c r="G574"/>
      <c r="H574"/>
    </row>
    <row r="575" spans="7:8" x14ac:dyDescent="0.2">
      <c r="G575"/>
      <c r="H575"/>
    </row>
    <row r="576" spans="7:8" x14ac:dyDescent="0.2">
      <c r="G576"/>
      <c r="H576"/>
    </row>
    <row r="577" spans="7:8" x14ac:dyDescent="0.2">
      <c r="G577"/>
      <c r="H577"/>
    </row>
    <row r="578" spans="7:8" x14ac:dyDescent="0.2">
      <c r="G578"/>
      <c r="H578"/>
    </row>
    <row r="579" spans="7:8" x14ac:dyDescent="0.2">
      <c r="G579"/>
      <c r="H579"/>
    </row>
    <row r="580" spans="7:8" x14ac:dyDescent="0.2">
      <c r="G580"/>
      <c r="H580"/>
    </row>
    <row r="581" spans="7:8" x14ac:dyDescent="0.2">
      <c r="G581"/>
      <c r="H581"/>
    </row>
    <row r="582" spans="7:8" x14ac:dyDescent="0.2">
      <c r="G582"/>
      <c r="H582"/>
    </row>
    <row r="583" spans="7:8" x14ac:dyDescent="0.2">
      <c r="G583"/>
      <c r="H583"/>
    </row>
    <row r="584" spans="7:8" x14ac:dyDescent="0.2">
      <c r="G584"/>
      <c r="H584"/>
    </row>
    <row r="585" spans="7:8" x14ac:dyDescent="0.2">
      <c r="G585"/>
      <c r="H585"/>
    </row>
    <row r="586" spans="7:8" x14ac:dyDescent="0.2">
      <c r="G586"/>
      <c r="H586"/>
    </row>
    <row r="587" spans="7:8" x14ac:dyDescent="0.2">
      <c r="G587"/>
      <c r="H587"/>
    </row>
    <row r="588" spans="7:8" x14ac:dyDescent="0.2">
      <c r="G588"/>
      <c r="H588"/>
    </row>
    <row r="589" spans="7:8" x14ac:dyDescent="0.2">
      <c r="G589"/>
      <c r="H589"/>
    </row>
    <row r="590" spans="7:8" x14ac:dyDescent="0.2">
      <c r="G590"/>
      <c r="H590"/>
    </row>
    <row r="591" spans="7:8" x14ac:dyDescent="0.2">
      <c r="G591"/>
      <c r="H591"/>
    </row>
    <row r="592" spans="7:8" x14ac:dyDescent="0.2">
      <c r="G592"/>
      <c r="H592"/>
    </row>
    <row r="593" spans="7:8" x14ac:dyDescent="0.2">
      <c r="G593"/>
      <c r="H593"/>
    </row>
    <row r="594" spans="7:8" x14ac:dyDescent="0.2">
      <c r="G594"/>
      <c r="H594"/>
    </row>
    <row r="595" spans="7:8" x14ac:dyDescent="0.2">
      <c r="G595"/>
      <c r="H595"/>
    </row>
    <row r="596" spans="7:8" x14ac:dyDescent="0.2">
      <c r="G596"/>
      <c r="H596"/>
    </row>
    <row r="597" spans="7:8" x14ac:dyDescent="0.2">
      <c r="G597"/>
      <c r="H597"/>
    </row>
    <row r="598" spans="7:8" x14ac:dyDescent="0.2">
      <c r="G598"/>
      <c r="H598"/>
    </row>
    <row r="599" spans="7:8" x14ac:dyDescent="0.2">
      <c r="G599"/>
      <c r="H599"/>
    </row>
    <row r="600" spans="7:8" x14ac:dyDescent="0.2">
      <c r="G600"/>
      <c r="H600"/>
    </row>
    <row r="601" spans="7:8" x14ac:dyDescent="0.2">
      <c r="G601"/>
      <c r="H601"/>
    </row>
    <row r="602" spans="7:8" x14ac:dyDescent="0.2">
      <c r="G602"/>
      <c r="H602"/>
    </row>
    <row r="603" spans="7:8" x14ac:dyDescent="0.2">
      <c r="G603"/>
      <c r="H603"/>
    </row>
    <row r="604" spans="7:8" x14ac:dyDescent="0.2">
      <c r="G604"/>
      <c r="H604"/>
    </row>
    <row r="605" spans="7:8" x14ac:dyDescent="0.2">
      <c r="G605"/>
      <c r="H605"/>
    </row>
    <row r="606" spans="7:8" x14ac:dyDescent="0.2">
      <c r="G606"/>
      <c r="H606"/>
    </row>
    <row r="607" spans="7:8" x14ac:dyDescent="0.2">
      <c r="G607"/>
      <c r="H607"/>
    </row>
    <row r="608" spans="7:8" x14ac:dyDescent="0.2">
      <c r="G608"/>
      <c r="H608"/>
    </row>
    <row r="609" spans="7:8" x14ac:dyDescent="0.2">
      <c r="G609"/>
      <c r="H609"/>
    </row>
    <row r="610" spans="7:8" x14ac:dyDescent="0.2">
      <c r="G610"/>
      <c r="H610"/>
    </row>
    <row r="611" spans="7:8" x14ac:dyDescent="0.2">
      <c r="G611"/>
      <c r="H611"/>
    </row>
    <row r="612" spans="7:8" x14ac:dyDescent="0.2">
      <c r="G612"/>
      <c r="H612"/>
    </row>
    <row r="613" spans="7:8" x14ac:dyDescent="0.2">
      <c r="G613"/>
      <c r="H613"/>
    </row>
    <row r="614" spans="7:8" x14ac:dyDescent="0.2">
      <c r="G614"/>
      <c r="H614"/>
    </row>
    <row r="615" spans="7:8" x14ac:dyDescent="0.2">
      <c r="G615"/>
      <c r="H615"/>
    </row>
    <row r="616" spans="7:8" x14ac:dyDescent="0.2">
      <c r="G616"/>
      <c r="H616"/>
    </row>
    <row r="617" spans="7:8" x14ac:dyDescent="0.2">
      <c r="G617"/>
      <c r="H617"/>
    </row>
    <row r="618" spans="7:8" x14ac:dyDescent="0.2">
      <c r="G618"/>
      <c r="H618"/>
    </row>
    <row r="619" spans="7:8" x14ac:dyDescent="0.2">
      <c r="G619"/>
      <c r="H619"/>
    </row>
    <row r="620" spans="7:8" x14ac:dyDescent="0.2">
      <c r="G620"/>
      <c r="H620"/>
    </row>
    <row r="621" spans="7:8" x14ac:dyDescent="0.2">
      <c r="G621"/>
      <c r="H621"/>
    </row>
    <row r="622" spans="7:8" x14ac:dyDescent="0.2">
      <c r="G622"/>
      <c r="H622"/>
    </row>
    <row r="623" spans="7:8" x14ac:dyDescent="0.2">
      <c r="G623"/>
      <c r="H623"/>
    </row>
    <row r="624" spans="7:8" x14ac:dyDescent="0.2">
      <c r="G624"/>
      <c r="H624"/>
    </row>
    <row r="625" spans="7:8" x14ac:dyDescent="0.2">
      <c r="G625"/>
      <c r="H625"/>
    </row>
    <row r="626" spans="7:8" x14ac:dyDescent="0.2">
      <c r="G626"/>
      <c r="H626"/>
    </row>
    <row r="627" spans="7:8" x14ac:dyDescent="0.2">
      <c r="G627"/>
      <c r="H627"/>
    </row>
    <row r="628" spans="7:8" x14ac:dyDescent="0.2">
      <c r="G628"/>
      <c r="H628"/>
    </row>
    <row r="629" spans="7:8" x14ac:dyDescent="0.2">
      <c r="G629"/>
      <c r="H629"/>
    </row>
    <row r="630" spans="7:8" x14ac:dyDescent="0.2">
      <c r="G630"/>
      <c r="H630"/>
    </row>
    <row r="631" spans="7:8" x14ac:dyDescent="0.2">
      <c r="G631"/>
      <c r="H631"/>
    </row>
    <row r="632" spans="7:8" x14ac:dyDescent="0.2">
      <c r="G632"/>
      <c r="H632"/>
    </row>
    <row r="633" spans="7:8" x14ac:dyDescent="0.2">
      <c r="G633"/>
      <c r="H633"/>
    </row>
    <row r="634" spans="7:8" x14ac:dyDescent="0.2">
      <c r="G634"/>
      <c r="H634"/>
    </row>
    <row r="635" spans="7:8" x14ac:dyDescent="0.2">
      <c r="G635"/>
      <c r="H635"/>
    </row>
    <row r="636" spans="7:8" x14ac:dyDescent="0.2">
      <c r="G636"/>
      <c r="H636"/>
    </row>
    <row r="637" spans="7:8" x14ac:dyDescent="0.2">
      <c r="G637"/>
      <c r="H637"/>
    </row>
    <row r="638" spans="7:8" x14ac:dyDescent="0.2">
      <c r="G638"/>
      <c r="H638"/>
    </row>
    <row r="639" spans="7:8" x14ac:dyDescent="0.2">
      <c r="G639"/>
      <c r="H639"/>
    </row>
    <row r="640" spans="7:8" x14ac:dyDescent="0.2">
      <c r="G640"/>
      <c r="H640"/>
    </row>
    <row r="641" spans="7:8" x14ac:dyDescent="0.2">
      <c r="G641"/>
      <c r="H641"/>
    </row>
    <row r="642" spans="7:8" x14ac:dyDescent="0.2">
      <c r="G642"/>
      <c r="H642"/>
    </row>
    <row r="643" spans="7:8" x14ac:dyDescent="0.2">
      <c r="G643"/>
      <c r="H643"/>
    </row>
    <row r="644" spans="7:8" x14ac:dyDescent="0.2">
      <c r="G644"/>
      <c r="H644"/>
    </row>
    <row r="645" spans="7:8" x14ac:dyDescent="0.2">
      <c r="G645"/>
      <c r="H645"/>
    </row>
    <row r="646" spans="7:8" x14ac:dyDescent="0.2">
      <c r="G646"/>
      <c r="H646"/>
    </row>
    <row r="647" spans="7:8" x14ac:dyDescent="0.2">
      <c r="G647"/>
      <c r="H647"/>
    </row>
    <row r="648" spans="7:8" x14ac:dyDescent="0.2">
      <c r="G648"/>
      <c r="H648"/>
    </row>
    <row r="649" spans="7:8" x14ac:dyDescent="0.2">
      <c r="G649"/>
      <c r="H649"/>
    </row>
    <row r="650" spans="7:8" x14ac:dyDescent="0.2">
      <c r="G650"/>
      <c r="H650"/>
    </row>
    <row r="651" spans="7:8" x14ac:dyDescent="0.2">
      <c r="G651"/>
      <c r="H651"/>
    </row>
    <row r="652" spans="7:8" x14ac:dyDescent="0.2">
      <c r="G652"/>
      <c r="H652"/>
    </row>
    <row r="653" spans="7:8" x14ac:dyDescent="0.2">
      <c r="G653"/>
      <c r="H653"/>
    </row>
    <row r="654" spans="7:8" x14ac:dyDescent="0.2">
      <c r="G654"/>
      <c r="H654"/>
    </row>
    <row r="655" spans="7:8" x14ac:dyDescent="0.2">
      <c r="G655"/>
      <c r="H655"/>
    </row>
    <row r="656" spans="7:8" x14ac:dyDescent="0.2">
      <c r="G656"/>
      <c r="H656"/>
    </row>
    <row r="657" spans="7:8" x14ac:dyDescent="0.2">
      <c r="G657"/>
      <c r="H657"/>
    </row>
    <row r="658" spans="7:8" x14ac:dyDescent="0.2">
      <c r="G658"/>
      <c r="H658"/>
    </row>
    <row r="659" spans="7:8" x14ac:dyDescent="0.2">
      <c r="G659"/>
      <c r="H659"/>
    </row>
    <row r="660" spans="7:8" x14ac:dyDescent="0.2">
      <c r="G660"/>
      <c r="H660"/>
    </row>
    <row r="661" spans="7:8" x14ac:dyDescent="0.2">
      <c r="G661"/>
      <c r="H661"/>
    </row>
    <row r="662" spans="7:8" x14ac:dyDescent="0.2">
      <c r="G662"/>
      <c r="H662"/>
    </row>
    <row r="663" spans="7:8" x14ac:dyDescent="0.2">
      <c r="G663"/>
      <c r="H663"/>
    </row>
    <row r="664" spans="7:8" x14ac:dyDescent="0.2">
      <c r="G664"/>
      <c r="H664"/>
    </row>
    <row r="665" spans="7:8" x14ac:dyDescent="0.2">
      <c r="G665"/>
      <c r="H665"/>
    </row>
    <row r="666" spans="7:8" x14ac:dyDescent="0.2">
      <c r="G666"/>
      <c r="H666"/>
    </row>
    <row r="667" spans="7:8" x14ac:dyDescent="0.2">
      <c r="G667"/>
      <c r="H667"/>
    </row>
    <row r="668" spans="7:8" x14ac:dyDescent="0.2">
      <c r="G668"/>
      <c r="H668"/>
    </row>
    <row r="669" spans="7:8" x14ac:dyDescent="0.2">
      <c r="G669"/>
      <c r="H669"/>
    </row>
    <row r="670" spans="7:8" x14ac:dyDescent="0.2">
      <c r="G670"/>
      <c r="H670"/>
    </row>
    <row r="671" spans="7:8" x14ac:dyDescent="0.2">
      <c r="G671"/>
      <c r="H671"/>
    </row>
    <row r="672" spans="7:8" x14ac:dyDescent="0.2">
      <c r="G672"/>
      <c r="H672"/>
    </row>
    <row r="673" spans="7:8" x14ac:dyDescent="0.2">
      <c r="G673"/>
      <c r="H673"/>
    </row>
    <row r="674" spans="7:8" x14ac:dyDescent="0.2">
      <c r="G674"/>
      <c r="H674"/>
    </row>
    <row r="675" spans="7:8" x14ac:dyDescent="0.2">
      <c r="G675"/>
      <c r="H675"/>
    </row>
    <row r="676" spans="7:8" x14ac:dyDescent="0.2">
      <c r="G676"/>
      <c r="H676"/>
    </row>
    <row r="677" spans="7:8" x14ac:dyDescent="0.2">
      <c r="G677"/>
      <c r="H677"/>
    </row>
    <row r="678" spans="7:8" x14ac:dyDescent="0.2">
      <c r="G678"/>
      <c r="H678"/>
    </row>
    <row r="679" spans="7:8" x14ac:dyDescent="0.2">
      <c r="G679"/>
      <c r="H679"/>
    </row>
    <row r="680" spans="7:8" x14ac:dyDescent="0.2">
      <c r="G680"/>
      <c r="H680"/>
    </row>
    <row r="681" spans="7:8" x14ac:dyDescent="0.2">
      <c r="G681"/>
      <c r="H681"/>
    </row>
    <row r="682" spans="7:8" x14ac:dyDescent="0.2">
      <c r="G682"/>
      <c r="H682"/>
    </row>
    <row r="683" spans="7:8" x14ac:dyDescent="0.2">
      <c r="G683"/>
      <c r="H683"/>
    </row>
    <row r="684" spans="7:8" x14ac:dyDescent="0.2">
      <c r="G684"/>
      <c r="H684"/>
    </row>
    <row r="685" spans="7:8" x14ac:dyDescent="0.2">
      <c r="G685"/>
      <c r="H685"/>
    </row>
    <row r="686" spans="7:8" x14ac:dyDescent="0.2">
      <c r="G686"/>
      <c r="H686"/>
    </row>
    <row r="687" spans="7:8" x14ac:dyDescent="0.2">
      <c r="G687"/>
      <c r="H687"/>
    </row>
    <row r="688" spans="7:8" x14ac:dyDescent="0.2">
      <c r="G688"/>
      <c r="H688"/>
    </row>
    <row r="689" spans="7:8" x14ac:dyDescent="0.2">
      <c r="G689"/>
      <c r="H689"/>
    </row>
    <row r="690" spans="7:8" x14ac:dyDescent="0.2">
      <c r="G690"/>
      <c r="H690"/>
    </row>
    <row r="691" spans="7:8" x14ac:dyDescent="0.2">
      <c r="G691"/>
      <c r="H691"/>
    </row>
    <row r="692" spans="7:8" x14ac:dyDescent="0.2">
      <c r="G692"/>
      <c r="H692"/>
    </row>
    <row r="693" spans="7:8" x14ac:dyDescent="0.2">
      <c r="G693"/>
      <c r="H693"/>
    </row>
    <row r="694" spans="7:8" x14ac:dyDescent="0.2">
      <c r="G694"/>
      <c r="H694"/>
    </row>
    <row r="695" spans="7:8" x14ac:dyDescent="0.2">
      <c r="G695"/>
      <c r="H695"/>
    </row>
    <row r="696" spans="7:8" x14ac:dyDescent="0.2">
      <c r="G696"/>
      <c r="H696"/>
    </row>
    <row r="697" spans="7:8" x14ac:dyDescent="0.2">
      <c r="G697"/>
      <c r="H697"/>
    </row>
    <row r="698" spans="7:8" x14ac:dyDescent="0.2">
      <c r="G698"/>
      <c r="H698"/>
    </row>
    <row r="699" spans="7:8" x14ac:dyDescent="0.2">
      <c r="G699"/>
      <c r="H699"/>
    </row>
    <row r="700" spans="7:8" x14ac:dyDescent="0.2">
      <c r="G700"/>
      <c r="H700"/>
    </row>
    <row r="701" spans="7:8" x14ac:dyDescent="0.2">
      <c r="G701"/>
      <c r="H701"/>
    </row>
    <row r="702" spans="7:8" x14ac:dyDescent="0.2">
      <c r="G702"/>
      <c r="H702"/>
    </row>
    <row r="703" spans="7:8" x14ac:dyDescent="0.2">
      <c r="G703"/>
      <c r="H703"/>
    </row>
    <row r="704" spans="7:8" x14ac:dyDescent="0.2">
      <c r="G704"/>
      <c r="H704"/>
    </row>
    <row r="705" spans="7:8" x14ac:dyDescent="0.2">
      <c r="G705"/>
      <c r="H705"/>
    </row>
    <row r="706" spans="7:8" x14ac:dyDescent="0.2">
      <c r="G706"/>
      <c r="H706"/>
    </row>
    <row r="707" spans="7:8" x14ac:dyDescent="0.2">
      <c r="G707"/>
      <c r="H707"/>
    </row>
    <row r="708" spans="7:8" x14ac:dyDescent="0.2">
      <c r="G708"/>
      <c r="H708"/>
    </row>
    <row r="709" spans="7:8" x14ac:dyDescent="0.2">
      <c r="G709"/>
      <c r="H709"/>
    </row>
    <row r="710" spans="7:8" x14ac:dyDescent="0.2">
      <c r="G710"/>
      <c r="H710"/>
    </row>
    <row r="711" spans="7:8" x14ac:dyDescent="0.2">
      <c r="G711"/>
      <c r="H711"/>
    </row>
    <row r="712" spans="7:8" x14ac:dyDescent="0.2">
      <c r="G712"/>
      <c r="H712"/>
    </row>
    <row r="713" spans="7:8" x14ac:dyDescent="0.2">
      <c r="G713"/>
      <c r="H713"/>
    </row>
    <row r="714" spans="7:8" x14ac:dyDescent="0.2">
      <c r="G714"/>
      <c r="H714"/>
    </row>
    <row r="715" spans="7:8" x14ac:dyDescent="0.2">
      <c r="G715"/>
      <c r="H715"/>
    </row>
    <row r="716" spans="7:8" x14ac:dyDescent="0.2">
      <c r="G716"/>
      <c r="H716"/>
    </row>
    <row r="717" spans="7:8" x14ac:dyDescent="0.2">
      <c r="G717"/>
      <c r="H717"/>
    </row>
    <row r="718" spans="7:8" x14ac:dyDescent="0.2">
      <c r="G718"/>
      <c r="H718"/>
    </row>
    <row r="719" spans="7:8" x14ac:dyDescent="0.2">
      <c r="G719"/>
      <c r="H719"/>
    </row>
    <row r="720" spans="7:8" x14ac:dyDescent="0.2">
      <c r="G720"/>
      <c r="H720"/>
    </row>
    <row r="721" spans="7:8" x14ac:dyDescent="0.2">
      <c r="G721"/>
      <c r="H721"/>
    </row>
    <row r="722" spans="7:8" x14ac:dyDescent="0.2">
      <c r="G722"/>
      <c r="H722"/>
    </row>
    <row r="723" spans="7:8" x14ac:dyDescent="0.2">
      <c r="G723"/>
      <c r="H723"/>
    </row>
    <row r="724" spans="7:8" x14ac:dyDescent="0.2">
      <c r="G724"/>
      <c r="H724"/>
    </row>
    <row r="725" spans="7:8" x14ac:dyDescent="0.2">
      <c r="G725"/>
      <c r="H725"/>
    </row>
    <row r="726" spans="7:8" x14ac:dyDescent="0.2">
      <c r="G726"/>
      <c r="H726"/>
    </row>
    <row r="727" spans="7:8" x14ac:dyDescent="0.2">
      <c r="G727"/>
      <c r="H727"/>
    </row>
    <row r="728" spans="7:8" x14ac:dyDescent="0.2">
      <c r="G728"/>
      <c r="H728"/>
    </row>
    <row r="729" spans="7:8" x14ac:dyDescent="0.2">
      <c r="G729"/>
      <c r="H729"/>
    </row>
    <row r="730" spans="7:8" x14ac:dyDescent="0.2">
      <c r="G730"/>
      <c r="H730"/>
    </row>
    <row r="731" spans="7:8" x14ac:dyDescent="0.2">
      <c r="G731"/>
      <c r="H731"/>
    </row>
    <row r="732" spans="7:8" x14ac:dyDescent="0.2">
      <c r="G732"/>
      <c r="H732"/>
    </row>
    <row r="733" spans="7:8" x14ac:dyDescent="0.2">
      <c r="G733"/>
      <c r="H733"/>
    </row>
    <row r="734" spans="7:8" x14ac:dyDescent="0.2">
      <c r="G734"/>
      <c r="H734"/>
    </row>
    <row r="735" spans="7:8" x14ac:dyDescent="0.2">
      <c r="G735"/>
      <c r="H735"/>
    </row>
    <row r="736" spans="7:8" x14ac:dyDescent="0.2">
      <c r="G736"/>
      <c r="H736"/>
    </row>
    <row r="737" spans="7:8" x14ac:dyDescent="0.2">
      <c r="G737"/>
      <c r="H737"/>
    </row>
    <row r="738" spans="7:8" x14ac:dyDescent="0.2">
      <c r="G738"/>
      <c r="H738"/>
    </row>
    <row r="739" spans="7:8" x14ac:dyDescent="0.2">
      <c r="G739"/>
      <c r="H739"/>
    </row>
    <row r="740" spans="7:8" x14ac:dyDescent="0.2">
      <c r="G740"/>
      <c r="H740"/>
    </row>
    <row r="741" spans="7:8" x14ac:dyDescent="0.2">
      <c r="G741"/>
      <c r="H741"/>
    </row>
    <row r="742" spans="7:8" x14ac:dyDescent="0.2">
      <c r="G742"/>
      <c r="H742"/>
    </row>
    <row r="743" spans="7:8" x14ac:dyDescent="0.2">
      <c r="G743"/>
      <c r="H743"/>
    </row>
    <row r="744" spans="7:8" x14ac:dyDescent="0.2">
      <c r="G744"/>
      <c r="H744"/>
    </row>
    <row r="745" spans="7:8" x14ac:dyDescent="0.2">
      <c r="G745"/>
      <c r="H745"/>
    </row>
    <row r="746" spans="7:8" x14ac:dyDescent="0.2">
      <c r="G746"/>
      <c r="H746"/>
    </row>
    <row r="747" spans="7:8" x14ac:dyDescent="0.2">
      <c r="G747"/>
      <c r="H747"/>
    </row>
    <row r="748" spans="7:8" x14ac:dyDescent="0.2">
      <c r="G748"/>
      <c r="H748"/>
    </row>
    <row r="749" spans="7:8" x14ac:dyDescent="0.2">
      <c r="G749"/>
      <c r="H749"/>
    </row>
    <row r="750" spans="7:8" x14ac:dyDescent="0.2">
      <c r="G750"/>
      <c r="H750"/>
    </row>
    <row r="751" spans="7:8" x14ac:dyDescent="0.2">
      <c r="G751"/>
      <c r="H751"/>
    </row>
    <row r="752" spans="7:8" x14ac:dyDescent="0.2">
      <c r="G752"/>
      <c r="H752"/>
    </row>
    <row r="753" spans="7:8" x14ac:dyDescent="0.2">
      <c r="G753"/>
      <c r="H753"/>
    </row>
    <row r="754" spans="7:8" x14ac:dyDescent="0.2">
      <c r="G754"/>
      <c r="H754"/>
    </row>
    <row r="755" spans="7:8" x14ac:dyDescent="0.2">
      <c r="G755"/>
      <c r="H755"/>
    </row>
    <row r="756" spans="7:8" x14ac:dyDescent="0.2">
      <c r="G756"/>
      <c r="H756"/>
    </row>
    <row r="757" spans="7:8" x14ac:dyDescent="0.2">
      <c r="G757"/>
      <c r="H757"/>
    </row>
    <row r="758" spans="7:8" x14ac:dyDescent="0.2">
      <c r="G758"/>
      <c r="H758"/>
    </row>
    <row r="759" spans="7:8" x14ac:dyDescent="0.2">
      <c r="G759"/>
      <c r="H759"/>
    </row>
    <row r="760" spans="7:8" x14ac:dyDescent="0.2">
      <c r="G760"/>
      <c r="H760"/>
    </row>
    <row r="761" spans="7:8" x14ac:dyDescent="0.2">
      <c r="G761"/>
      <c r="H761"/>
    </row>
    <row r="762" spans="7:8" x14ac:dyDescent="0.2">
      <c r="G762"/>
      <c r="H762"/>
    </row>
    <row r="763" spans="7:8" x14ac:dyDescent="0.2">
      <c r="G763"/>
      <c r="H763"/>
    </row>
    <row r="764" spans="7:8" x14ac:dyDescent="0.2">
      <c r="G764"/>
      <c r="H764"/>
    </row>
    <row r="765" spans="7:8" x14ac:dyDescent="0.2">
      <c r="G765"/>
      <c r="H765"/>
    </row>
    <row r="766" spans="7:8" x14ac:dyDescent="0.2">
      <c r="G766"/>
      <c r="H766"/>
    </row>
    <row r="767" spans="7:8" x14ac:dyDescent="0.2">
      <c r="G767"/>
      <c r="H767"/>
    </row>
    <row r="768" spans="7:8" x14ac:dyDescent="0.2">
      <c r="G768"/>
      <c r="H768"/>
    </row>
    <row r="769" spans="7:8" x14ac:dyDescent="0.2">
      <c r="G769"/>
      <c r="H769"/>
    </row>
    <row r="770" spans="7:8" x14ac:dyDescent="0.2">
      <c r="G770"/>
      <c r="H770"/>
    </row>
    <row r="771" spans="7:8" x14ac:dyDescent="0.2">
      <c r="G771"/>
      <c r="H771"/>
    </row>
    <row r="772" spans="7:8" x14ac:dyDescent="0.2">
      <c r="G772"/>
      <c r="H772"/>
    </row>
    <row r="773" spans="7:8" x14ac:dyDescent="0.2">
      <c r="G773"/>
      <c r="H773"/>
    </row>
    <row r="774" spans="7:8" x14ac:dyDescent="0.2">
      <c r="G774"/>
      <c r="H774"/>
    </row>
    <row r="775" spans="7:8" x14ac:dyDescent="0.2">
      <c r="G775"/>
      <c r="H775"/>
    </row>
    <row r="776" spans="7:8" x14ac:dyDescent="0.2">
      <c r="G776"/>
      <c r="H776"/>
    </row>
    <row r="777" spans="7:8" x14ac:dyDescent="0.2">
      <c r="G777"/>
      <c r="H777"/>
    </row>
    <row r="778" spans="7:8" x14ac:dyDescent="0.2">
      <c r="G778"/>
      <c r="H778"/>
    </row>
    <row r="779" spans="7:8" x14ac:dyDescent="0.2">
      <c r="G779"/>
      <c r="H779"/>
    </row>
    <row r="780" spans="7:8" x14ac:dyDescent="0.2">
      <c r="G780"/>
      <c r="H780"/>
    </row>
    <row r="781" spans="7:8" x14ac:dyDescent="0.2">
      <c r="G781"/>
      <c r="H781"/>
    </row>
    <row r="782" spans="7:8" x14ac:dyDescent="0.2">
      <c r="G782"/>
      <c r="H782"/>
    </row>
    <row r="783" spans="7:8" x14ac:dyDescent="0.2">
      <c r="G783"/>
      <c r="H783"/>
    </row>
    <row r="784" spans="7:8" x14ac:dyDescent="0.2">
      <c r="G784"/>
      <c r="H784"/>
    </row>
    <row r="785" spans="7:8" x14ac:dyDescent="0.2">
      <c r="G785"/>
      <c r="H785"/>
    </row>
    <row r="786" spans="7:8" x14ac:dyDescent="0.2">
      <c r="G786"/>
      <c r="H786"/>
    </row>
    <row r="787" spans="7:8" x14ac:dyDescent="0.2">
      <c r="G787"/>
      <c r="H787"/>
    </row>
    <row r="788" spans="7:8" x14ac:dyDescent="0.2">
      <c r="G788"/>
      <c r="H788"/>
    </row>
    <row r="789" spans="7:8" x14ac:dyDescent="0.2">
      <c r="G789"/>
      <c r="H789"/>
    </row>
    <row r="790" spans="7:8" x14ac:dyDescent="0.2">
      <c r="G790"/>
      <c r="H790"/>
    </row>
    <row r="791" spans="7:8" x14ac:dyDescent="0.2">
      <c r="G791"/>
      <c r="H791"/>
    </row>
    <row r="792" spans="7:8" x14ac:dyDescent="0.2">
      <c r="G792"/>
      <c r="H792"/>
    </row>
    <row r="793" spans="7:8" x14ac:dyDescent="0.2">
      <c r="G793"/>
      <c r="H793"/>
    </row>
    <row r="794" spans="7:8" x14ac:dyDescent="0.2">
      <c r="G794"/>
      <c r="H794"/>
    </row>
    <row r="795" spans="7:8" x14ac:dyDescent="0.2">
      <c r="G795"/>
      <c r="H795"/>
    </row>
    <row r="796" spans="7:8" x14ac:dyDescent="0.2">
      <c r="G796"/>
      <c r="H796"/>
    </row>
    <row r="797" spans="7:8" x14ac:dyDescent="0.2">
      <c r="G797"/>
      <c r="H797"/>
    </row>
    <row r="798" spans="7:8" x14ac:dyDescent="0.2">
      <c r="G798"/>
      <c r="H798"/>
    </row>
    <row r="799" spans="7:8" x14ac:dyDescent="0.2">
      <c r="G799"/>
      <c r="H799"/>
    </row>
    <row r="800" spans="7:8" x14ac:dyDescent="0.2">
      <c r="G800"/>
      <c r="H800"/>
    </row>
    <row r="801" spans="7:8" x14ac:dyDescent="0.2">
      <c r="G801"/>
      <c r="H801"/>
    </row>
    <row r="802" spans="7:8" x14ac:dyDescent="0.2">
      <c r="G802"/>
      <c r="H802"/>
    </row>
    <row r="803" spans="7:8" x14ac:dyDescent="0.2">
      <c r="G803"/>
      <c r="H803"/>
    </row>
    <row r="804" spans="7:8" x14ac:dyDescent="0.2">
      <c r="G804"/>
      <c r="H804"/>
    </row>
    <row r="805" spans="7:8" x14ac:dyDescent="0.2">
      <c r="G805"/>
      <c r="H805"/>
    </row>
    <row r="806" spans="7:8" x14ac:dyDescent="0.2">
      <c r="G806"/>
      <c r="H806"/>
    </row>
    <row r="807" spans="7:8" x14ac:dyDescent="0.2">
      <c r="G807"/>
      <c r="H807"/>
    </row>
    <row r="808" spans="7:8" x14ac:dyDescent="0.2">
      <c r="G808"/>
      <c r="H808"/>
    </row>
    <row r="809" spans="7:8" x14ac:dyDescent="0.2">
      <c r="G809"/>
      <c r="H809"/>
    </row>
    <row r="810" spans="7:8" x14ac:dyDescent="0.2">
      <c r="G810"/>
      <c r="H810"/>
    </row>
    <row r="811" spans="7:8" x14ac:dyDescent="0.2">
      <c r="G811"/>
      <c r="H811"/>
    </row>
    <row r="812" spans="7:8" x14ac:dyDescent="0.2">
      <c r="G812"/>
      <c r="H812"/>
    </row>
    <row r="813" spans="7:8" x14ac:dyDescent="0.2">
      <c r="G813"/>
      <c r="H813"/>
    </row>
    <row r="814" spans="7:8" x14ac:dyDescent="0.2">
      <c r="G814"/>
      <c r="H814"/>
    </row>
    <row r="815" spans="7:8" x14ac:dyDescent="0.2">
      <c r="G815"/>
      <c r="H815"/>
    </row>
    <row r="816" spans="7:8" x14ac:dyDescent="0.2">
      <c r="G816"/>
      <c r="H816"/>
    </row>
    <row r="817" spans="7:8" x14ac:dyDescent="0.2">
      <c r="G817"/>
      <c r="H817"/>
    </row>
    <row r="818" spans="7:8" x14ac:dyDescent="0.2">
      <c r="G818"/>
      <c r="H818"/>
    </row>
    <row r="819" spans="7:8" x14ac:dyDescent="0.2">
      <c r="G819"/>
      <c r="H819"/>
    </row>
    <row r="820" spans="7:8" x14ac:dyDescent="0.2">
      <c r="G820"/>
      <c r="H820"/>
    </row>
    <row r="821" spans="7:8" x14ac:dyDescent="0.2">
      <c r="G821"/>
      <c r="H821"/>
    </row>
    <row r="822" spans="7:8" x14ac:dyDescent="0.2">
      <c r="G822"/>
      <c r="H822"/>
    </row>
    <row r="823" spans="7:8" x14ac:dyDescent="0.2">
      <c r="G823"/>
      <c r="H823"/>
    </row>
    <row r="824" spans="7:8" x14ac:dyDescent="0.2">
      <c r="G824"/>
      <c r="H824"/>
    </row>
    <row r="825" spans="7:8" x14ac:dyDescent="0.2">
      <c r="G825"/>
      <c r="H825"/>
    </row>
    <row r="826" spans="7:8" x14ac:dyDescent="0.2">
      <c r="G826"/>
      <c r="H826"/>
    </row>
    <row r="827" spans="7:8" x14ac:dyDescent="0.2">
      <c r="G827"/>
      <c r="H827"/>
    </row>
    <row r="828" spans="7:8" x14ac:dyDescent="0.2">
      <c r="G828"/>
      <c r="H828"/>
    </row>
    <row r="829" spans="7:8" x14ac:dyDescent="0.2">
      <c r="G829"/>
      <c r="H829"/>
    </row>
    <row r="830" spans="7:8" x14ac:dyDescent="0.2">
      <c r="G830"/>
      <c r="H830"/>
    </row>
    <row r="831" spans="7:8" x14ac:dyDescent="0.2">
      <c r="G831"/>
      <c r="H831"/>
    </row>
    <row r="832" spans="7:8" x14ac:dyDescent="0.2">
      <c r="G832"/>
      <c r="H832"/>
    </row>
    <row r="833" spans="7:8" x14ac:dyDescent="0.2">
      <c r="G833"/>
      <c r="H833"/>
    </row>
    <row r="834" spans="7:8" x14ac:dyDescent="0.2">
      <c r="G834"/>
      <c r="H834"/>
    </row>
    <row r="835" spans="7:8" x14ac:dyDescent="0.2">
      <c r="G835"/>
      <c r="H835"/>
    </row>
    <row r="836" spans="7:8" x14ac:dyDescent="0.2">
      <c r="G836"/>
      <c r="H836"/>
    </row>
    <row r="837" spans="7:8" x14ac:dyDescent="0.2">
      <c r="G837"/>
      <c r="H837"/>
    </row>
    <row r="838" spans="7:8" x14ac:dyDescent="0.2">
      <c r="G838"/>
      <c r="H838"/>
    </row>
    <row r="839" spans="7:8" x14ac:dyDescent="0.2">
      <c r="G839"/>
      <c r="H839"/>
    </row>
    <row r="840" spans="7:8" x14ac:dyDescent="0.2">
      <c r="G840"/>
      <c r="H840"/>
    </row>
    <row r="841" spans="7:8" x14ac:dyDescent="0.2">
      <c r="G841"/>
      <c r="H841"/>
    </row>
    <row r="842" spans="7:8" x14ac:dyDescent="0.2">
      <c r="G842"/>
      <c r="H842"/>
    </row>
    <row r="843" spans="7:8" x14ac:dyDescent="0.2">
      <c r="G843"/>
      <c r="H843"/>
    </row>
    <row r="844" spans="7:8" x14ac:dyDescent="0.2">
      <c r="G844"/>
      <c r="H844"/>
    </row>
    <row r="845" spans="7:8" x14ac:dyDescent="0.2">
      <c r="G845"/>
      <c r="H845"/>
    </row>
    <row r="846" spans="7:8" x14ac:dyDescent="0.2">
      <c r="G846"/>
      <c r="H846"/>
    </row>
    <row r="847" spans="7:8" x14ac:dyDescent="0.2">
      <c r="G847"/>
      <c r="H847"/>
    </row>
    <row r="848" spans="7:8" x14ac:dyDescent="0.2">
      <c r="G848"/>
      <c r="H848"/>
    </row>
    <row r="849" spans="7:8" x14ac:dyDescent="0.2">
      <c r="G849"/>
      <c r="H849"/>
    </row>
    <row r="850" spans="7:8" x14ac:dyDescent="0.2">
      <c r="G850"/>
      <c r="H850"/>
    </row>
    <row r="851" spans="7:8" x14ac:dyDescent="0.2">
      <c r="G851"/>
      <c r="H851"/>
    </row>
    <row r="852" spans="7:8" x14ac:dyDescent="0.2">
      <c r="G852"/>
      <c r="H852"/>
    </row>
    <row r="853" spans="7:8" x14ac:dyDescent="0.2">
      <c r="G853"/>
      <c r="H853"/>
    </row>
    <row r="854" spans="7:8" x14ac:dyDescent="0.2">
      <c r="G854"/>
      <c r="H854"/>
    </row>
    <row r="855" spans="7:8" x14ac:dyDescent="0.2">
      <c r="G855"/>
      <c r="H855"/>
    </row>
    <row r="856" spans="7:8" x14ac:dyDescent="0.2">
      <c r="G856"/>
      <c r="H856"/>
    </row>
    <row r="857" spans="7:8" x14ac:dyDescent="0.2">
      <c r="G857"/>
      <c r="H857"/>
    </row>
    <row r="858" spans="7:8" x14ac:dyDescent="0.2">
      <c r="G858"/>
      <c r="H858"/>
    </row>
    <row r="859" spans="7:8" x14ac:dyDescent="0.2">
      <c r="G859"/>
      <c r="H859"/>
    </row>
    <row r="860" spans="7:8" x14ac:dyDescent="0.2">
      <c r="G860"/>
      <c r="H860"/>
    </row>
    <row r="861" spans="7:8" x14ac:dyDescent="0.2">
      <c r="G861"/>
      <c r="H861"/>
    </row>
    <row r="862" spans="7:8" x14ac:dyDescent="0.2">
      <c r="G862"/>
      <c r="H862"/>
    </row>
    <row r="863" spans="7:8" x14ac:dyDescent="0.2">
      <c r="G863"/>
      <c r="H863"/>
    </row>
    <row r="864" spans="7:8" x14ac:dyDescent="0.2">
      <c r="G864"/>
      <c r="H864"/>
    </row>
    <row r="865" spans="7:8" x14ac:dyDescent="0.2">
      <c r="G865"/>
      <c r="H865"/>
    </row>
    <row r="866" spans="7:8" x14ac:dyDescent="0.2">
      <c r="G866"/>
      <c r="H866"/>
    </row>
    <row r="867" spans="7:8" x14ac:dyDescent="0.2">
      <c r="G867"/>
      <c r="H867"/>
    </row>
    <row r="868" spans="7:8" x14ac:dyDescent="0.2">
      <c r="G868"/>
      <c r="H868"/>
    </row>
    <row r="869" spans="7:8" x14ac:dyDescent="0.2">
      <c r="G869"/>
      <c r="H869"/>
    </row>
    <row r="870" spans="7:8" x14ac:dyDescent="0.2">
      <c r="G870"/>
      <c r="H870"/>
    </row>
    <row r="871" spans="7:8" x14ac:dyDescent="0.2">
      <c r="G871"/>
      <c r="H871"/>
    </row>
    <row r="872" spans="7:8" x14ac:dyDescent="0.2">
      <c r="G872"/>
      <c r="H872"/>
    </row>
    <row r="873" spans="7:8" x14ac:dyDescent="0.2">
      <c r="G873"/>
      <c r="H873"/>
    </row>
    <row r="874" spans="7:8" x14ac:dyDescent="0.2">
      <c r="G874"/>
      <c r="H874"/>
    </row>
    <row r="875" spans="7:8" x14ac:dyDescent="0.2">
      <c r="G875"/>
      <c r="H875"/>
    </row>
    <row r="876" spans="7:8" x14ac:dyDescent="0.2">
      <c r="G876"/>
      <c r="H876"/>
    </row>
    <row r="877" spans="7:8" x14ac:dyDescent="0.2">
      <c r="G877"/>
      <c r="H877"/>
    </row>
    <row r="878" spans="7:8" x14ac:dyDescent="0.2">
      <c r="G878"/>
      <c r="H878"/>
    </row>
    <row r="879" spans="7:8" x14ac:dyDescent="0.2">
      <c r="G879"/>
      <c r="H879"/>
    </row>
    <row r="880" spans="7:8" x14ac:dyDescent="0.2">
      <c r="G880"/>
      <c r="H880"/>
    </row>
    <row r="881" spans="7:8" x14ac:dyDescent="0.2">
      <c r="G881"/>
      <c r="H881"/>
    </row>
    <row r="882" spans="7:8" x14ac:dyDescent="0.2">
      <c r="G882"/>
      <c r="H882"/>
    </row>
    <row r="883" spans="7:8" x14ac:dyDescent="0.2">
      <c r="G883"/>
      <c r="H883"/>
    </row>
    <row r="884" spans="7:8" x14ac:dyDescent="0.2">
      <c r="G884"/>
      <c r="H884"/>
    </row>
    <row r="885" spans="7:8" x14ac:dyDescent="0.2">
      <c r="G885"/>
      <c r="H885"/>
    </row>
    <row r="886" spans="7:8" x14ac:dyDescent="0.2">
      <c r="G886"/>
      <c r="H886"/>
    </row>
    <row r="887" spans="7:8" x14ac:dyDescent="0.2">
      <c r="G887"/>
      <c r="H887"/>
    </row>
    <row r="888" spans="7:8" x14ac:dyDescent="0.2">
      <c r="G888"/>
      <c r="H888"/>
    </row>
    <row r="889" spans="7:8" x14ac:dyDescent="0.2">
      <c r="G889"/>
      <c r="H889"/>
    </row>
    <row r="890" spans="7:8" x14ac:dyDescent="0.2">
      <c r="G890"/>
      <c r="H890"/>
    </row>
    <row r="891" spans="7:8" x14ac:dyDescent="0.2">
      <c r="G891"/>
      <c r="H891"/>
    </row>
    <row r="892" spans="7:8" x14ac:dyDescent="0.2">
      <c r="G892"/>
      <c r="H892"/>
    </row>
    <row r="893" spans="7:8" x14ac:dyDescent="0.2">
      <c r="G893"/>
      <c r="H893"/>
    </row>
  </sheetData>
  <sheetProtection algorithmName="SHA-512" hashValue="aRdA1oVJcmKhIRaHjXJtJy+qahLnVG9yiSgGNXA/Rp9UYaEfVCfsN8g5vj0H1SdGAwUk1KVmYVfWMMSyUhC4aQ==" saltValue="1+zXqqnhCEt4/yQjuPWCWQ==" spinCount="100000" sheet="1" objects="1" scenarios="1"/>
  <mergeCells count="105">
    <mergeCell ref="D84:F84"/>
    <mergeCell ref="B84:C84"/>
    <mergeCell ref="D81:F81"/>
    <mergeCell ref="D82:F82"/>
    <mergeCell ref="D83:F83"/>
    <mergeCell ref="A13:C13"/>
    <mergeCell ref="D13:H13"/>
    <mergeCell ref="D55:E55"/>
    <mergeCell ref="D56:E56"/>
    <mergeCell ref="A52:D52"/>
    <mergeCell ref="E52:H52"/>
    <mergeCell ref="B50:C50"/>
    <mergeCell ref="D46:E46"/>
    <mergeCell ref="A69:G69"/>
    <mergeCell ref="D58:E58"/>
    <mergeCell ref="D59:E59"/>
    <mergeCell ref="D50:E50"/>
    <mergeCell ref="A67:G67"/>
    <mergeCell ref="B55:C55"/>
    <mergeCell ref="B56:C56"/>
    <mergeCell ref="B57:C57"/>
    <mergeCell ref="A36:D36"/>
    <mergeCell ref="C31:H31"/>
    <mergeCell ref="C32:H32"/>
    <mergeCell ref="A14:C14"/>
    <mergeCell ref="A80:H80"/>
    <mergeCell ref="B81:C81"/>
    <mergeCell ref="B82:C82"/>
    <mergeCell ref="B42:C42"/>
    <mergeCell ref="B43:C43"/>
    <mergeCell ref="D39:E39"/>
    <mergeCell ref="D40:E40"/>
    <mergeCell ref="D41:E41"/>
    <mergeCell ref="D42:E42"/>
    <mergeCell ref="D43:E43"/>
    <mergeCell ref="B40:C40"/>
    <mergeCell ref="B41:C41"/>
    <mergeCell ref="D14:H14"/>
    <mergeCell ref="B59:C59"/>
    <mergeCell ref="B65:C65"/>
    <mergeCell ref="D65:E65"/>
    <mergeCell ref="B66:C66"/>
    <mergeCell ref="B64:C64"/>
    <mergeCell ref="A15:H15"/>
    <mergeCell ref="A27:F27"/>
    <mergeCell ref="D47:E47"/>
    <mergeCell ref="D48:E48"/>
    <mergeCell ref="D49:E49"/>
    <mergeCell ref="A2:H2"/>
    <mergeCell ref="A68:G68"/>
    <mergeCell ref="D64:E64"/>
    <mergeCell ref="B62:C62"/>
    <mergeCell ref="B63:C63"/>
    <mergeCell ref="D63:E63"/>
    <mergeCell ref="D57:E57"/>
    <mergeCell ref="A54:H54"/>
    <mergeCell ref="D66:E66"/>
    <mergeCell ref="D53:E53"/>
    <mergeCell ref="B53:C53"/>
    <mergeCell ref="B58:C58"/>
    <mergeCell ref="B46:C46"/>
    <mergeCell ref="A38:H38"/>
    <mergeCell ref="A45:H45"/>
    <mergeCell ref="E36:H36"/>
    <mergeCell ref="A44:G44"/>
    <mergeCell ref="A51:G51"/>
    <mergeCell ref="A60:G60"/>
    <mergeCell ref="C34:H34"/>
    <mergeCell ref="D62:E62"/>
    <mergeCell ref="B37:C37"/>
    <mergeCell ref="D37:E37"/>
    <mergeCell ref="A61:H61"/>
    <mergeCell ref="B47:C47"/>
    <mergeCell ref="B48:C48"/>
    <mergeCell ref="B49:C49"/>
    <mergeCell ref="A25:B25"/>
    <mergeCell ref="A26:B26"/>
    <mergeCell ref="F16:H16"/>
    <mergeCell ref="A24:B24"/>
    <mergeCell ref="B39:C39"/>
    <mergeCell ref="A28:H28"/>
    <mergeCell ref="C29:H29"/>
    <mergeCell ref="C30:H30"/>
    <mergeCell ref="C16:E16"/>
    <mergeCell ref="A16:B17"/>
    <mergeCell ref="C33:H33"/>
    <mergeCell ref="C35:H35"/>
    <mergeCell ref="A3:C3"/>
    <mergeCell ref="A11:C11"/>
    <mergeCell ref="A5:C5"/>
    <mergeCell ref="D4:H4"/>
    <mergeCell ref="D12:H12"/>
    <mergeCell ref="D3:H3"/>
    <mergeCell ref="D11:H11"/>
    <mergeCell ref="D5:H5"/>
    <mergeCell ref="D6:H6"/>
    <mergeCell ref="D7:H7"/>
    <mergeCell ref="D8:H8"/>
    <mergeCell ref="D9:H9"/>
    <mergeCell ref="D10:H10"/>
    <mergeCell ref="A6:C6"/>
    <mergeCell ref="A7:C7"/>
    <mergeCell ref="A8:C8"/>
    <mergeCell ref="A9:C9"/>
    <mergeCell ref="A10:C10"/>
  </mergeCells>
  <phoneticPr fontId="1" type="noConversion"/>
  <printOptions horizontalCentered="1"/>
  <pageMargins left="0.70866141732283472" right="0.70866141732283472" top="0.74803149606299213" bottom="0.74803149606299213" header="0.31496062992125984" footer="0.31496062992125984"/>
  <pageSetup paperSize="9" fitToWidth="0" fitToHeight="0" orientation="portrait" r:id="rId1"/>
  <headerFooter>
    <oddHeader>&amp;L&amp;"Arial,Gras"&amp;11WOHNHEIM&amp;C&amp;"Arial,Gras"&amp;12OLMIS&amp;R&amp;P</oddHeader>
    <oddFooter>&amp;C&amp;9Version 3.0&amp;R&amp;9&amp;D</oddFooter>
  </headerFooter>
  <rowBreaks count="3" manualBreakCount="3">
    <brk id="27" max="7" man="1"/>
    <brk id="35" max="7" man="1"/>
    <brk id="5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48"/>
  <sheetViews>
    <sheetView view="pageLayout" zoomScaleNormal="100" workbookViewId="0">
      <selection activeCell="E11" sqref="E11"/>
    </sheetView>
  </sheetViews>
  <sheetFormatPr baseColWidth="10" defaultColWidth="11.42578125" defaultRowHeight="12.75" x14ac:dyDescent="0.2"/>
  <cols>
    <col min="1" max="2" width="11.28515625" customWidth="1"/>
    <col min="3" max="3" width="25.85546875" customWidth="1"/>
    <col min="4" max="4" width="17.7109375" customWidth="1"/>
    <col min="5" max="5" width="20.42578125" customWidth="1"/>
  </cols>
  <sheetData>
    <row r="1" spans="1:8" ht="41.25" customHeight="1" x14ac:dyDescent="0.2">
      <c r="A1" s="140" t="s">
        <v>8</v>
      </c>
      <c r="B1" s="141"/>
      <c r="C1" s="141"/>
      <c r="D1" s="142"/>
      <c r="E1" s="143"/>
    </row>
    <row r="2" spans="1:8" ht="21.75" customHeight="1" x14ac:dyDescent="0.2">
      <c r="A2" s="136" t="s">
        <v>0</v>
      </c>
      <c r="B2" s="97"/>
      <c r="C2" s="144">
        <f>'OLMIS home '!D5</f>
        <v>0</v>
      </c>
      <c r="D2" s="144"/>
      <c r="E2" s="145"/>
      <c r="F2" s="22"/>
      <c r="G2" s="22"/>
      <c r="H2" s="23"/>
    </row>
    <row r="3" spans="1:8" ht="26.25" customHeight="1" x14ac:dyDescent="0.2">
      <c r="A3" s="148" t="s">
        <v>2</v>
      </c>
      <c r="B3" s="148"/>
      <c r="C3" s="148"/>
      <c r="D3" s="30"/>
      <c r="E3" s="31">
        <f>'OLMIS home '!H27:H27</f>
        <v>0</v>
      </c>
    </row>
    <row r="4" spans="1:8" ht="35.25" customHeight="1" x14ac:dyDescent="0.2">
      <c r="A4" s="146" t="s">
        <v>9</v>
      </c>
      <c r="B4" s="146"/>
      <c r="C4" s="146"/>
      <c r="D4" s="147"/>
      <c r="E4" s="31">
        <f>'OLMIS home '!H69</f>
        <v>0</v>
      </c>
    </row>
    <row r="5" spans="1:8" ht="19.5" customHeight="1" x14ac:dyDescent="0.2">
      <c r="A5" s="32"/>
      <c r="B5" s="32"/>
      <c r="C5" s="32"/>
      <c r="D5" s="32"/>
      <c r="E5" s="32"/>
    </row>
    <row r="6" spans="1:8" ht="54" customHeight="1" x14ac:dyDescent="0.2">
      <c r="A6" s="33" t="s">
        <v>10</v>
      </c>
      <c r="B6" s="33"/>
      <c r="C6" s="33"/>
      <c r="D6" s="34" t="s">
        <v>11</v>
      </c>
      <c r="E6" s="34" t="s">
        <v>12</v>
      </c>
    </row>
    <row r="7" spans="1:8" ht="16.5" customHeight="1" x14ac:dyDescent="0.2">
      <c r="A7" s="32"/>
      <c r="B7" s="32"/>
      <c r="C7" s="32"/>
      <c r="D7" s="35"/>
      <c r="E7" s="35"/>
    </row>
    <row r="8" spans="1:8" ht="15" x14ac:dyDescent="0.2">
      <c r="A8" s="139" t="s">
        <v>13</v>
      </c>
      <c r="B8" s="139"/>
      <c r="C8" s="139"/>
      <c r="D8" s="36">
        <f>'OLMIS home '!H44</f>
        <v>0</v>
      </c>
      <c r="E8" s="37">
        <f>D8*E3/1000</f>
        <v>0</v>
      </c>
    </row>
    <row r="9" spans="1:8" ht="15" x14ac:dyDescent="0.2">
      <c r="A9" s="32"/>
      <c r="B9" s="32"/>
      <c r="C9" s="32"/>
      <c r="D9" s="36"/>
      <c r="E9" s="37"/>
    </row>
    <row r="10" spans="1:8" ht="15" x14ac:dyDescent="0.2">
      <c r="A10" s="139" t="s">
        <v>14</v>
      </c>
      <c r="B10" s="139"/>
      <c r="C10" s="139"/>
      <c r="D10" s="36">
        <f>'OLMIS home '!H51</f>
        <v>0</v>
      </c>
      <c r="E10" s="37">
        <f>D10*E3/1000</f>
        <v>0</v>
      </c>
    </row>
    <row r="11" spans="1:8" ht="15" x14ac:dyDescent="0.2">
      <c r="A11" s="32"/>
      <c r="B11" s="38"/>
      <c r="C11" s="32"/>
      <c r="D11" s="36"/>
      <c r="E11" s="37"/>
    </row>
    <row r="12" spans="1:8" ht="15" x14ac:dyDescent="0.2">
      <c r="A12" s="139" t="s">
        <v>15</v>
      </c>
      <c r="B12" s="139"/>
      <c r="C12" s="139"/>
      <c r="D12" s="36">
        <f>'OLMIS home '!H60</f>
        <v>0</v>
      </c>
      <c r="E12" s="37">
        <f>D12*E3/1000</f>
        <v>0</v>
      </c>
    </row>
    <row r="13" spans="1:8" ht="15" x14ac:dyDescent="0.2">
      <c r="A13" s="32"/>
      <c r="B13" s="32"/>
      <c r="C13" s="32"/>
      <c r="D13" s="36"/>
      <c r="E13" s="37"/>
    </row>
    <row r="14" spans="1:8" ht="15" x14ac:dyDescent="0.2">
      <c r="A14" s="139" t="s">
        <v>16</v>
      </c>
      <c r="B14" s="139"/>
      <c r="C14" s="139"/>
      <c r="D14" s="36">
        <f>'OLMIS home '!H67</f>
        <v>0</v>
      </c>
      <c r="E14" s="37">
        <f>D14*E3/1000</f>
        <v>0</v>
      </c>
    </row>
    <row r="15" spans="1:8" ht="15" x14ac:dyDescent="0.2">
      <c r="A15" s="32"/>
      <c r="B15" s="32"/>
      <c r="C15" s="32"/>
      <c r="D15" s="36"/>
      <c r="E15" s="37"/>
    </row>
    <row r="16" spans="1:8" ht="31.5" customHeight="1" x14ac:dyDescent="0.2">
      <c r="A16" s="138" t="s">
        <v>3</v>
      </c>
      <c r="B16" s="138"/>
      <c r="C16" s="138"/>
      <c r="D16" s="36">
        <f>D8+D10+D12+D14</f>
        <v>0</v>
      </c>
      <c r="E16" s="37"/>
    </row>
    <row r="17" spans="1:5" ht="15" x14ac:dyDescent="0.2">
      <c r="A17" s="32"/>
      <c r="B17" s="32"/>
      <c r="C17" s="32"/>
      <c r="D17" s="32"/>
      <c r="E17" s="37"/>
    </row>
    <row r="18" spans="1:5" ht="30" customHeight="1" x14ac:dyDescent="0.2">
      <c r="A18" s="138" t="s">
        <v>9</v>
      </c>
      <c r="B18" s="138"/>
      <c r="C18" s="138"/>
      <c r="E18" s="37">
        <f>E8+E10+E12+E14</f>
        <v>0</v>
      </c>
    </row>
    <row r="45" spans="2:3" x14ac:dyDescent="0.2">
      <c r="B45" s="41"/>
    </row>
    <row r="46" spans="2:3" x14ac:dyDescent="0.2">
      <c r="B46" s="41"/>
      <c r="C46" s="41"/>
    </row>
    <row r="48" spans="2:3" x14ac:dyDescent="0.2">
      <c r="B48" s="41"/>
    </row>
  </sheetData>
  <sheetProtection algorithmName="SHA-512" hashValue="U6yX0FQp4yKKhkM68sUXvtpCAo6H6ERfKrl4DVt7jDbBpjMeo7L9I4tQmSzLLjobwiVliU+duD19sQvOcWXDGw==" saltValue="ZRnDinDx+tCiyteAjMF51w==" spinCount="100000" sheet="1" objects="1" scenarios="1"/>
  <mergeCells count="11">
    <mergeCell ref="A16:C16"/>
    <mergeCell ref="A18:C18"/>
    <mergeCell ref="A10:C10"/>
    <mergeCell ref="A1:E1"/>
    <mergeCell ref="A2:B2"/>
    <mergeCell ref="C2:E2"/>
    <mergeCell ref="A4:D4"/>
    <mergeCell ref="A3:C3"/>
    <mergeCell ref="A8:C8"/>
    <mergeCell ref="A14:C14"/>
    <mergeCell ref="A12:C12"/>
  </mergeCells>
  <pageMargins left="0.84375" right="0.7" top="0.78740157499999996" bottom="0.78740157499999996" header="0.3" footer="0.3"/>
  <pageSetup paperSize="9" orientation="portrait" r:id="rId1"/>
  <headerFooter>
    <oddHeader>&amp;L&amp;"Arial,Gras"&amp;12HOME&amp;C&amp;"Arial,Gras"&amp;12OLMIS&amp;R&amp;"Arial,Gras"&amp;12RECAP</oddHeader>
    <oddFooter>&amp;CVersion 3.0&amp;R&amp;D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D5F89-D278-443C-BFDA-0E2E11A4806B}">
  <dimension ref="A1:AZ2"/>
  <sheetViews>
    <sheetView workbookViewId="0">
      <selection activeCell="B2" sqref="B2"/>
    </sheetView>
  </sheetViews>
  <sheetFormatPr baseColWidth="10" defaultColWidth="11.42578125" defaultRowHeight="12.75" x14ac:dyDescent="0.2"/>
  <cols>
    <col min="1" max="1" width="7.5703125" bestFit="1" customWidth="1"/>
    <col min="2" max="2" width="7" bestFit="1" customWidth="1"/>
    <col min="3" max="3" width="17.7109375" bestFit="1" customWidth="1"/>
    <col min="4" max="4" width="7.42578125" bestFit="1" customWidth="1"/>
    <col min="5" max="5" width="13.7109375" bestFit="1" customWidth="1"/>
    <col min="6" max="6" width="23.5703125" bestFit="1" customWidth="1"/>
    <col min="7" max="7" width="23" bestFit="1" customWidth="1"/>
    <col min="8" max="8" width="19.140625" bestFit="1" customWidth="1"/>
    <col min="9" max="9" width="18.5703125" bestFit="1" customWidth="1"/>
    <col min="10" max="10" width="21.28515625" bestFit="1" customWidth="1"/>
    <col min="11" max="11" width="20.5703125" bestFit="1" customWidth="1"/>
    <col min="12" max="12" width="21.28515625" bestFit="1" customWidth="1"/>
    <col min="13" max="13" width="20.5703125" bestFit="1" customWidth="1"/>
    <col min="14" max="14" width="20.7109375" bestFit="1" customWidth="1"/>
    <col min="15" max="15" width="20.140625" bestFit="1" customWidth="1"/>
    <col min="16" max="16" width="24.85546875" bestFit="1" customWidth="1"/>
    <col min="17" max="17" width="24.28515625" bestFit="1" customWidth="1"/>
    <col min="18" max="18" width="24.5703125" bestFit="1" customWidth="1"/>
    <col min="19" max="19" width="24" bestFit="1" customWidth="1"/>
    <col min="20" max="20" width="21.5703125" bestFit="1" customWidth="1"/>
    <col min="21" max="21" width="20.85546875" bestFit="1" customWidth="1"/>
    <col min="22" max="22" width="13.140625" bestFit="1" customWidth="1"/>
    <col min="23" max="23" width="24" bestFit="1" customWidth="1"/>
    <col min="24" max="24" width="15.5703125" bestFit="1" customWidth="1"/>
    <col min="25" max="25" width="19.7109375" bestFit="1" customWidth="1"/>
    <col min="26" max="26" width="17.7109375" bestFit="1" customWidth="1"/>
    <col min="27" max="27" width="21.28515625" bestFit="1" customWidth="1"/>
    <col min="28" max="28" width="19.7109375" bestFit="1" customWidth="1"/>
    <col min="29" max="29" width="16.7109375" bestFit="1" customWidth="1"/>
    <col min="30" max="30" width="18.28515625" bestFit="1" customWidth="1"/>
    <col min="31" max="31" width="21" bestFit="1" customWidth="1"/>
    <col min="32" max="32" width="24.42578125" bestFit="1" customWidth="1"/>
    <col min="33" max="33" width="23.7109375" bestFit="1" customWidth="1"/>
    <col min="34" max="34" width="22.42578125" bestFit="1" customWidth="1"/>
    <col min="35" max="35" width="20.85546875" bestFit="1" customWidth="1"/>
    <col min="36" max="36" width="18.7109375" bestFit="1" customWidth="1"/>
    <col min="37" max="37" width="18.28515625" bestFit="1" customWidth="1"/>
    <col min="38" max="38" width="22.42578125" bestFit="1" customWidth="1"/>
    <col min="39" max="39" width="19.140625" bestFit="1" customWidth="1"/>
    <col min="40" max="40" width="18.7109375" bestFit="1" customWidth="1"/>
    <col min="41" max="41" width="15.42578125" bestFit="1" customWidth="1"/>
    <col min="42" max="42" width="13.42578125" bestFit="1" customWidth="1"/>
    <col min="43" max="45" width="23" bestFit="1" customWidth="1"/>
    <col min="46" max="46" width="22.42578125" bestFit="1" customWidth="1"/>
    <col min="47" max="47" width="14.140625" bestFit="1" customWidth="1"/>
    <col min="48" max="50" width="17.28515625" bestFit="1" customWidth="1"/>
    <col min="51" max="51" width="17.140625" bestFit="1" customWidth="1"/>
    <col min="52" max="52" width="18.5703125" bestFit="1" customWidth="1"/>
  </cols>
  <sheetData>
    <row r="1" spans="1:52" x14ac:dyDescent="0.2">
      <c r="A1" s="41" t="s">
        <v>17</v>
      </c>
      <c r="B1" s="41" t="s">
        <v>18</v>
      </c>
      <c r="C1" s="41" t="s">
        <v>19</v>
      </c>
      <c r="D1" s="41" t="s">
        <v>20</v>
      </c>
      <c r="E1" s="41" t="s">
        <v>21</v>
      </c>
      <c r="F1" s="41" t="s">
        <v>22</v>
      </c>
      <c r="G1" s="41" t="s">
        <v>23</v>
      </c>
      <c r="H1" s="41" t="s">
        <v>24</v>
      </c>
      <c r="I1" s="41" t="s">
        <v>25</v>
      </c>
      <c r="J1" s="41" t="s">
        <v>26</v>
      </c>
      <c r="K1" s="41" t="s">
        <v>27</v>
      </c>
      <c r="L1" s="41" t="s">
        <v>28</v>
      </c>
      <c r="M1" s="41" t="s">
        <v>29</v>
      </c>
      <c r="N1" s="41" t="s">
        <v>30</v>
      </c>
      <c r="O1" s="41" t="s">
        <v>31</v>
      </c>
      <c r="P1" s="41" t="s">
        <v>32</v>
      </c>
      <c r="Q1" s="41" t="s">
        <v>33</v>
      </c>
      <c r="R1" s="41" t="s">
        <v>34</v>
      </c>
      <c r="S1" s="41" t="s">
        <v>35</v>
      </c>
      <c r="T1" s="41" t="s">
        <v>36</v>
      </c>
      <c r="U1" s="41" t="s">
        <v>37</v>
      </c>
      <c r="V1" s="41" t="s">
        <v>38</v>
      </c>
      <c r="W1" s="41" t="s">
        <v>39</v>
      </c>
      <c r="X1" s="41" t="s">
        <v>40</v>
      </c>
      <c r="Y1" s="41" t="s">
        <v>41</v>
      </c>
      <c r="Z1" s="41" t="s">
        <v>42</v>
      </c>
      <c r="AA1" s="41" t="s">
        <v>43</v>
      </c>
      <c r="AB1" s="41" t="s">
        <v>44</v>
      </c>
      <c r="AC1" s="41" t="s">
        <v>45</v>
      </c>
      <c r="AD1" s="41" t="s">
        <v>46</v>
      </c>
      <c r="AE1" s="41" t="s">
        <v>47</v>
      </c>
      <c r="AF1" s="41" t="s">
        <v>48</v>
      </c>
      <c r="AG1" s="41" t="s">
        <v>49</v>
      </c>
      <c r="AH1" s="41" t="s">
        <v>50</v>
      </c>
      <c r="AI1" s="41" t="s">
        <v>51</v>
      </c>
      <c r="AJ1" s="41" t="s">
        <v>52</v>
      </c>
      <c r="AK1" s="41" t="s">
        <v>53</v>
      </c>
      <c r="AL1" s="41" t="s">
        <v>54</v>
      </c>
      <c r="AM1" s="41" t="s">
        <v>55</v>
      </c>
      <c r="AN1" s="41" t="s">
        <v>56</v>
      </c>
      <c r="AO1" s="41" t="s">
        <v>57</v>
      </c>
      <c r="AP1" s="41" t="s">
        <v>58</v>
      </c>
      <c r="AQ1" s="41" t="s">
        <v>59</v>
      </c>
      <c r="AR1" s="41" t="s">
        <v>60</v>
      </c>
      <c r="AS1" s="41" t="s">
        <v>61</v>
      </c>
      <c r="AT1" s="41" t="s">
        <v>62</v>
      </c>
      <c r="AU1" s="41" t="s">
        <v>63</v>
      </c>
      <c r="AV1" s="41" t="s">
        <v>64</v>
      </c>
      <c r="AW1" s="41" t="s">
        <v>65</v>
      </c>
      <c r="AX1" s="41" t="s">
        <v>66</v>
      </c>
      <c r="AY1" s="41" t="s">
        <v>67</v>
      </c>
      <c r="AZ1" s="41" t="s">
        <v>68</v>
      </c>
    </row>
    <row r="2" spans="1:52" x14ac:dyDescent="0.2">
      <c r="A2" s="41" t="s">
        <v>69</v>
      </c>
      <c r="B2" s="60">
        <f>'OLMIS home '!D81</f>
        <v>0</v>
      </c>
      <c r="C2" s="60">
        <f>'OLMIS home '!D82</f>
        <v>0</v>
      </c>
      <c r="D2">
        <f>'OLMIS home '!D10</f>
        <v>0</v>
      </c>
      <c r="E2">
        <f>'OLMIS home '!D13</f>
        <v>0</v>
      </c>
      <c r="F2" s="59">
        <f>'OLMIS home '!C18</f>
        <v>0</v>
      </c>
      <c r="G2" s="59">
        <f>'OLMIS home '!F18</f>
        <v>0</v>
      </c>
      <c r="H2" s="59">
        <f>'OLMIS home '!C19</f>
        <v>0</v>
      </c>
      <c r="I2" s="59">
        <f>'OLMIS home '!F19</f>
        <v>0</v>
      </c>
      <c r="J2" s="59">
        <f>'OLMIS home '!C20</f>
        <v>0</v>
      </c>
      <c r="K2" s="59">
        <f>'OLMIS home '!F20</f>
        <v>0</v>
      </c>
      <c r="L2" s="59">
        <f>'OLMIS home '!C21</f>
        <v>0</v>
      </c>
      <c r="M2" s="59">
        <f>'OLMIS home '!F21</f>
        <v>0</v>
      </c>
      <c r="N2" s="59">
        <f>'OLMIS home '!C22</f>
        <v>0</v>
      </c>
      <c r="O2" s="59">
        <f>'OLMIS home '!F22</f>
        <v>0</v>
      </c>
      <c r="P2" s="59">
        <f>'OLMIS home '!C23</f>
        <v>0</v>
      </c>
      <c r="Q2" s="59">
        <f>'OLMIS home '!F23</f>
        <v>0</v>
      </c>
      <c r="R2" s="59">
        <f>'OLMIS home '!C24</f>
        <v>0</v>
      </c>
      <c r="S2" s="59">
        <f>'OLMIS home '!F24</f>
        <v>0</v>
      </c>
      <c r="T2" s="59">
        <f>'OLMIS home '!C25</f>
        <v>0</v>
      </c>
      <c r="U2" s="59">
        <f>'OLMIS home '!F25</f>
        <v>0</v>
      </c>
      <c r="V2" s="49">
        <f>ROUND('OLMIS home '!H27,2)</f>
        <v>0</v>
      </c>
      <c r="W2" s="59">
        <f>'OLMIS home '!F39</f>
        <v>0</v>
      </c>
      <c r="X2" s="59">
        <f>'OLMIS home '!F40</f>
        <v>0</v>
      </c>
      <c r="Y2" s="59">
        <f>'OLMIS home '!F41</f>
        <v>0</v>
      </c>
      <c r="Z2" s="59">
        <f>'OLMIS home '!F42</f>
        <v>0</v>
      </c>
      <c r="AA2" s="59">
        <f>'OLMIS home '!F43</f>
        <v>0</v>
      </c>
      <c r="AB2" s="59">
        <f>'OLMIS home '!F46</f>
        <v>0</v>
      </c>
      <c r="AC2" s="59">
        <f>'OLMIS home '!F47</f>
        <v>0</v>
      </c>
      <c r="AD2" s="59">
        <f>'OLMIS home '!F48</f>
        <v>0</v>
      </c>
      <c r="AE2" s="59">
        <f>'OLMIS home '!F49</f>
        <v>0</v>
      </c>
      <c r="AF2" s="59">
        <f>'OLMIS home '!F50</f>
        <v>0</v>
      </c>
      <c r="AG2" s="59">
        <f>'OLMIS home '!F55</f>
        <v>0</v>
      </c>
      <c r="AH2" s="59">
        <f>'OLMIS home '!F56</f>
        <v>0</v>
      </c>
      <c r="AI2" s="59">
        <f>'OLMIS home '!F57</f>
        <v>0</v>
      </c>
      <c r="AJ2" s="59">
        <f>'OLMIS home '!F58</f>
        <v>0</v>
      </c>
      <c r="AK2" s="59">
        <f>'OLMIS home '!F59</f>
        <v>0</v>
      </c>
      <c r="AL2" s="59">
        <f>'OLMIS home '!F62</f>
        <v>0</v>
      </c>
      <c r="AM2" s="59">
        <f>'OLMIS home '!F63</f>
        <v>0</v>
      </c>
      <c r="AN2" s="59">
        <f>'OLMIS home '!F64</f>
        <v>0</v>
      </c>
      <c r="AO2" s="59">
        <f>'OLMIS home '!F65</f>
        <v>0</v>
      </c>
      <c r="AP2" s="59">
        <f>'OLMIS home '!F66</f>
        <v>0</v>
      </c>
      <c r="AQ2" s="59">
        <f>RECAP!D8</f>
        <v>0</v>
      </c>
      <c r="AR2" s="59">
        <f>RECAP!D10</f>
        <v>0</v>
      </c>
      <c r="AS2" s="59">
        <f>RECAP!D12</f>
        <v>0</v>
      </c>
      <c r="AT2" s="59">
        <f>RECAP!D14</f>
        <v>0</v>
      </c>
      <c r="AU2" s="59">
        <f>RECAP!D16</f>
        <v>0</v>
      </c>
      <c r="AV2" s="42">
        <f>ROUND(RECAP!E8,2)</f>
        <v>0</v>
      </c>
      <c r="AW2" s="42">
        <f>ROUND(RECAP!E10,2)</f>
        <v>0</v>
      </c>
      <c r="AX2" s="42">
        <f>ROUND(RECAP!E12,2)</f>
        <v>0</v>
      </c>
      <c r="AY2" s="42">
        <f>ROUND(RECAP!E14,2)</f>
        <v>0</v>
      </c>
      <c r="AZ2" s="42">
        <f>ROUND(RECAP!E18,2)</f>
        <v>0</v>
      </c>
    </row>
  </sheetData>
  <sheetProtection algorithmName="SHA-512" hashValue="6upnHjF7a59EoUtNEftzabK5+PBIgb0HPJrIEumTs0xiXFsm4zzKU2lW2IH3pemd5+HQYN0BkbHv6+NNSR8YIA==" saltValue="vULdrjqeNSlrxAXBME8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dafdc9-824a-4862-a5f6-729598d6fccf" xsi:nil="true"/>
    <lcf76f155ced4ddcb4097134ff3c332f xmlns="b553cd71-f6cd-4a43-8cf3-65aa3f41d9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1D3AA3-CBE9-4611-A311-6B779858D7F9}">
  <ds:schemaRefs>
    <ds:schemaRef ds:uri="http://schemas.microsoft.com/sharepoint/v3/contenttype/forms"/>
  </ds:schemaRefs>
</ds:datastoreItem>
</file>

<file path=customXml/itemProps2.xml><?xml version="1.0" encoding="utf-8"?>
<ds:datastoreItem xmlns:ds="http://schemas.openxmlformats.org/officeDocument/2006/customXml" ds:itemID="{E093B300-D393-4A07-8705-9AEBEE716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28A04-8E57-4964-BB90-7B17A2FAE5C6}">
  <ds:schemaRefs>
    <ds:schemaRef ds:uri="http://schemas.microsoft.com/office/2006/metadata/properties"/>
    <ds:schemaRef ds:uri="http://schemas.microsoft.com/office/infopath/2007/PartnerControls"/>
    <ds:schemaRef ds:uri="0fdafdc9-824a-4862-a5f6-729598d6fccf"/>
    <ds:schemaRef ds:uri="b553cd71-f6cd-4a43-8cf3-65aa3f41d9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home </vt:lpstr>
      <vt:lpstr>RECAP</vt:lpstr>
      <vt:lpstr>DATA</vt:lpstr>
      <vt:lpstr>'OLMIS home '!Zone_d_impression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dcterms:created xsi:type="dcterms:W3CDTF">2005-02-28T06:38:01Z</dcterms:created>
  <dcterms:modified xsi:type="dcterms:W3CDTF">2024-10-11T15:45:00Z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0x01010001C5B4750FDCF34BBD114C079B279040</vt:lpwstr>
  </property>
  <property fmtid="{D5CDD505-2E9C-101B-9397-08002B2CF9AE}" pid="3" name="MediaServiceImageTags">
    <vt:lpwstr/>
  </property>
</Properties>
</file>