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DieseArbeitsmappe" defaultThemeVersion="124226"/>
  <mc:AlternateContent xmlns:mc="http://schemas.openxmlformats.org/markup-compatibility/2006">
    <mc:Choice Requires="x15">
      <x15ac:absPath xmlns:x15ac="http://schemas.microsoft.com/office/spreadsheetml/2010/11/ac" url="L:\MC\OLMIS\2 - Grilles OLMIS\Outil 2023_EDIPA\"/>
    </mc:Choice>
  </mc:AlternateContent>
  <xr:revisionPtr revIDLastSave="0" documentId="13_ncr:1_{C95335A0-DB8D-4467-B499-2042EB809BD4}" xr6:coauthVersionLast="47" xr6:coauthVersionMax="47" xr10:uidLastSave="{00000000-0000-0000-0000-000000000000}"/>
  <bookViews>
    <workbookView xWindow="-120" yWindow="-120" windowWidth="29040" windowHeight="15720" xr2:uid="{00000000-000D-0000-FFFF-FFFF00000000}"/>
  </bookViews>
  <sheets>
    <sheet name="OLMIS atelier" sheetId="1" r:id="rId1"/>
    <sheet name="RECAP" sheetId="2" r:id="rId2"/>
    <sheet name="DATA" sheetId="3" r:id="rId3"/>
  </sheets>
  <definedNames>
    <definedName name="Z_D54B3FC4_0E2E_46A5_8513_1CC22D35B9A1_.wvu.PrintArea" localSheetId="0" hidden="1">'OLMIS atelier'!$A$1:$F$61</definedName>
    <definedName name="_xlnm.Print_Area" localSheetId="0">'OLMIS atelier'!$A$1:$F$61</definedName>
  </definedNames>
  <calcPr calcId="191028"/>
  <customWorkbookViews>
    <customWorkbookView name="demundc - Persönliche Ansicht" guid="{D54B3FC4-0E2E-46A5-8513-1CC22D35B9A1}" mergeInterval="0" personalView="1" maximized="1" xWindow="1" yWindow="1" windowWidth="1680" windowHeight="8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 l="1"/>
  <c r="I2" i="3"/>
  <c r="G2" i="3"/>
  <c r="F2" i="3"/>
  <c r="N2" i="3"/>
  <c r="AG2" i="3"/>
  <c r="B2" i="3"/>
  <c r="C2" i="3"/>
  <c r="AF2" i="3"/>
  <c r="AE2" i="3"/>
  <c r="AD2" i="3"/>
  <c r="AC2" i="3"/>
  <c r="AB2" i="3"/>
  <c r="AA2" i="3"/>
  <c r="Z2" i="3"/>
  <c r="Y2" i="3"/>
  <c r="X2" i="3"/>
  <c r="W2" i="3"/>
  <c r="V2" i="3"/>
  <c r="U2" i="3"/>
  <c r="T2" i="3"/>
  <c r="S2" i="3"/>
  <c r="R2" i="3"/>
  <c r="Q2" i="3"/>
  <c r="P2" i="3"/>
  <c r="O2" i="3"/>
  <c r="E2" i="3"/>
  <c r="D2" i="3"/>
  <c r="B2" i="2"/>
  <c r="C28" i="1"/>
  <c r="C44" i="1"/>
  <c r="F58" i="1"/>
  <c r="F57" i="1"/>
  <c r="F56" i="1"/>
  <c r="F55" i="1"/>
  <c r="F54" i="1"/>
  <c r="F51" i="1"/>
  <c r="F50" i="1"/>
  <c r="F49" i="1"/>
  <c r="F48" i="1"/>
  <c r="F47" i="1"/>
  <c r="F42" i="1"/>
  <c r="F41" i="1"/>
  <c r="F40" i="1"/>
  <c r="F39" i="1"/>
  <c r="F38" i="1"/>
  <c r="F35" i="1"/>
  <c r="F34" i="1"/>
  <c r="F33" i="1"/>
  <c r="F32" i="1"/>
  <c r="F31" i="1"/>
  <c r="F18" i="1"/>
  <c r="L2" i="3" s="1"/>
  <c r="F17" i="1"/>
  <c r="K2" i="3" s="1"/>
  <c r="F16" i="1"/>
  <c r="J2" i="3" s="1"/>
  <c r="F19" i="1" l="1"/>
  <c r="M2" i="3" s="1"/>
  <c r="F59" i="1"/>
  <c r="C3" i="2" l="1"/>
  <c r="F43" i="1"/>
  <c r="B9" i="2" s="1"/>
  <c r="AI2" i="3" s="1"/>
  <c r="F52" i="1"/>
  <c r="B11" i="2" s="1"/>
  <c r="AJ2" i="3" s="1"/>
  <c r="B13" i="2"/>
  <c r="AK2" i="3" s="1"/>
  <c r="F36" i="1"/>
  <c r="B7" i="2" s="1"/>
  <c r="AH2" i="3" s="1"/>
  <c r="C7" i="2" l="1"/>
  <c r="AM2" i="3" s="1"/>
  <c r="C11" i="2"/>
  <c r="AO2" i="3" s="1"/>
  <c r="C9" i="2"/>
  <c r="AN2" i="3" s="1"/>
  <c r="F60" i="1"/>
  <c r="F61" i="1" s="1"/>
  <c r="C4" i="2" s="1"/>
  <c r="C13" i="2"/>
  <c r="AP2" i="3" s="1"/>
  <c r="B15" i="2"/>
  <c r="AL2" i="3" s="1"/>
  <c r="C17" i="2" l="1"/>
  <c r="AQ2" i="3" s="1"/>
  <c r="C66" i="1" s="1"/>
</calcChain>
</file>

<file path=xl/sharedStrings.xml><?xml version="1.0" encoding="utf-8"?>
<sst xmlns="http://schemas.openxmlformats.org/spreadsheetml/2006/main" count="159" uniqueCount="149">
  <si>
    <t>NP</t>
  </si>
  <si>
    <t>Total</t>
  </si>
  <si>
    <t>Total OLMIS Atelier (points pondérés sur les 20 items)</t>
  </si>
  <si>
    <t>Score final OLMIS Atelier (Total OLMIS Atelier*Total heures pondérées/1000)</t>
  </si>
  <si>
    <t>Données d'identification et d'export</t>
  </si>
  <si>
    <t>N° d'identification EA</t>
  </si>
  <si>
    <t>Code de vérification</t>
  </si>
  <si>
    <t>Données d'exportation</t>
  </si>
  <si>
    <t>Résultats de l'évaluation</t>
  </si>
  <si>
    <t>Numéro AVS:</t>
  </si>
  <si>
    <t>Total heures pondérées</t>
  </si>
  <si>
    <t>Domaines</t>
  </si>
  <si>
    <t xml:space="preserve">Total OLMIS par domaine de compétences </t>
  </si>
  <si>
    <t xml:space="preserve">Score final OLMIS par domaine de compétences </t>
  </si>
  <si>
    <t>Compétences pratiques et d'exécution</t>
  </si>
  <si>
    <t>Compétences émotionnelles et sociales</t>
  </si>
  <si>
    <t xml:space="preserve">Compétences cognitives et de communication </t>
  </si>
  <si>
    <t>Compétences physiques et fonctionnelles</t>
  </si>
  <si>
    <t>ea_type</t>
  </si>
  <si>
    <t>ea_id</t>
  </si>
  <si>
    <t>ea_code_verification</t>
  </si>
  <si>
    <t>date_fin</t>
  </si>
  <si>
    <t>date_evaluation</t>
  </si>
  <si>
    <t>residence_institution</t>
  </si>
  <si>
    <t>nb_heures_presence</t>
  </si>
  <si>
    <t>nb_heures_absence</t>
  </si>
  <si>
    <t>nb_heures_presence_pi</t>
  </si>
  <si>
    <t>nb_heures_presence_p</t>
  </si>
  <si>
    <t>nb_heures_absence_p</t>
  </si>
  <si>
    <t>nb_heures_presence_pi_p</t>
  </si>
  <si>
    <t>tot_heures_p</t>
  </si>
  <si>
    <t>comp_pe_maitrise_pratique</t>
  </si>
  <si>
    <t>comp_pe_rapidite</t>
  </si>
  <si>
    <t>comp_pe_organisation</t>
  </si>
  <si>
    <t>comp_pe_continuite</t>
  </si>
  <si>
    <t>comp_pe_responsabilite</t>
  </si>
  <si>
    <t>comp_es_maitrise_soi</t>
  </si>
  <si>
    <t>comp_es_relations</t>
  </si>
  <si>
    <t>comp_es_adaptation</t>
  </si>
  <si>
    <t>comp_es_droits_devoirs</t>
  </si>
  <si>
    <t>comp_es_maintien_integrite</t>
  </si>
  <si>
    <t>comp_cc_acquis_scolaires</t>
  </si>
  <si>
    <t>comp_cc_comprehension</t>
  </si>
  <si>
    <t>comp_cc_memorisation</t>
  </si>
  <si>
    <t>comp_cc_expression</t>
  </si>
  <si>
    <t>comp_cc_orientation</t>
  </si>
  <si>
    <t>comp_pf_posture_mobilite</t>
  </si>
  <si>
    <t>comp_pf_alimentation</t>
  </si>
  <si>
    <t>comp_pf_perceptions</t>
  </si>
  <si>
    <t>comp_pf_hygiene</t>
  </si>
  <si>
    <t>comp_pf_soins</t>
  </si>
  <si>
    <t>tot_pts_olmis_comp_pe_p</t>
  </si>
  <si>
    <t>tot_pts_olmis_comp_es_p</t>
  </si>
  <si>
    <t>tot_pts_olmis_comp_cc_p</t>
  </si>
  <si>
    <t>tot_pts_olmis_comp_pf_p</t>
  </si>
  <si>
    <t>tot_pts_olmis_p</t>
  </si>
  <si>
    <t>tot_score_olmis_pe</t>
  </si>
  <si>
    <t>tot_score_olmis_es</t>
  </si>
  <si>
    <t>tot_score_olmis_cs</t>
  </si>
  <si>
    <t>tot_score_olmis_pf</t>
  </si>
  <si>
    <t>tot_score_olmis_final</t>
  </si>
  <si>
    <t>EAA</t>
  </si>
  <si>
    <t>Instrument der westschweizer Kantone und des Tessins zur Beurteilung der Intensität der Unterstützungsmassnahmen - OLMIS</t>
  </si>
  <si>
    <t>Name</t>
  </si>
  <si>
    <t>Vorname</t>
  </si>
  <si>
    <t xml:space="preserve">Sozialversicherungsnummer </t>
  </si>
  <si>
    <t>Geburtsdatum</t>
  </si>
  <si>
    <t>Geschlecht</t>
  </si>
  <si>
    <t>Referenzsprache</t>
  </si>
  <si>
    <t>Eintrittsdatum</t>
  </si>
  <si>
    <r>
      <t xml:space="preserve">Endsdatum </t>
    </r>
    <r>
      <rPr>
        <b/>
        <sz val="8"/>
        <color rgb="FFFF0000"/>
        <rFont val="Arial"/>
        <family val="2"/>
      </rPr>
      <t>(obligatorischer Wert)</t>
    </r>
  </si>
  <si>
    <t>Einrichtung/Organisation</t>
  </si>
  <si>
    <t>Leistung</t>
  </si>
  <si>
    <r>
      <t xml:space="preserve">Datum der Evaluation </t>
    </r>
    <r>
      <rPr>
        <b/>
        <sz val="8"/>
        <color rgb="FFFF0000"/>
        <rFont val="Arial"/>
        <family val="2"/>
      </rPr>
      <t>(obligatorischer Wert)</t>
    </r>
  </si>
  <si>
    <t>Lebt in Wohnheim</t>
  </si>
  <si>
    <t>Bemerkungen</t>
  </si>
  <si>
    <t>Berechnung der Anzahl Arbeitsstunden</t>
  </si>
  <si>
    <r>
      <t xml:space="preserve">Anzahl anwesenheitsstunden im Referenzjahr 
</t>
    </r>
    <r>
      <rPr>
        <b/>
        <sz val="10"/>
        <rFont val="Arial"/>
        <family val="2"/>
      </rPr>
      <t>(Integrationsphase und Ferien nicht mitgerechnet)</t>
    </r>
  </si>
  <si>
    <t>Anzahl Abwesenheitsstunden (Krankheit und/oder Unfall, diverse andere Absenzen auch während der Integrationsphase)</t>
  </si>
  <si>
    <t>Anzahl anwesenheitsstunden während der Integrationsphase</t>
  </si>
  <si>
    <t>Total gewichtete Arbeitsstunden</t>
  </si>
  <si>
    <t>Hilfe beim Ausfüllen des Rasters : Definition der Indikatoren</t>
  </si>
  <si>
    <t>Pkte</t>
  </si>
  <si>
    <t>Bedarf</t>
  </si>
  <si>
    <t>Indikatoren</t>
  </si>
  <si>
    <t>nicht messbar</t>
  </si>
  <si>
    <t xml:space="preserve">keine Unterstützung
</t>
  </si>
  <si>
    <t>Anstoss und/oder Schlusskontrolle</t>
  </si>
  <si>
    <t>Anweisung und Überwachung des Ablaufs</t>
  </si>
  <si>
    <t>Anleitung und/oder partielle physische Hilfe</t>
  </si>
  <si>
    <t>Ständige Betreuung  und/oder Vertretung</t>
  </si>
  <si>
    <t>Dieses Item trifft auf die Person nicht zu; die fragliche Tätigkeit gehört nicht zu den Zielen, die in ihrer Individuellen Förderplanung vorkommen. Folglich erhält die Person im betreffenden Bereich auch keine Unterstützung. Diese Bemassung lässt sich jedoch nicht auf die Items des Bereichs emotionale und soziale Kompetenzen und des Bereichs kognitive und kommunikative Kompetenzen anwenden, und auch nicht auf die Items 3.2 und 3.4 des Bereichs physische und Handlungskompetenzen. Diese Items werden als lebenswichtig eingestuft.</t>
  </si>
  <si>
    <t xml:space="preserve">
Die Person erreicht das Normalisierungsprinzip selber; es braucht weder Überprüfung noch Anweisung von Seiten der Betreuer.</t>
  </si>
  <si>
    <t xml:space="preserve">
Um das Normalisierungsprinzip zu erreichen muss die Person erinnert oder aufgefordert werden, damit sie eine Tätigkeit aufnimmt oder ihre Fähigkeiten einsetzt, und/oder sie braucht eine Kontrolle, um die Tätigkeit auszuführen. 
Mit dieser Art von Unterstützung geht eine vorgängige Organisation des Umfeldes oder eine Anpassung der Situation einher. 
</t>
  </si>
  <si>
    <t xml:space="preserve">
Um das Normalisierungsprinzip zu erreichen, braucht die Person – neben Anreiz oder Kontrolle – Informationen, Tipps oder eine Vorführung, damit sie eine Tätigkeit ausführt oder ihre Fähigkeiten einsetzt.
</t>
  </si>
  <si>
    <t xml:space="preserve">
Um das Normalisierungsprinzip zu erreichen, braucht die Person vom Betreuer verbale und/oder partielle körperliche Unterstützung. Um eine Tätigkeit durchzuführen oder ihre Fähigkeiten einzusetzen braucht die Person regelmässige Anleitung oder sogar Unterstützung bei der Durchführung der jeweiligen Geste.</t>
  </si>
  <si>
    <t xml:space="preserve">
Um das Normalisierungsprinzip zu erreichen ist die Person vollkommen von eingehender Hilfe und Kontrolle abhängig oder es ist sogar nötig, dass der Betreuer die Tätigkeit an ihrer Stelle ausführt. </t>
  </si>
  <si>
    <t>Sozialversicherungsnr.</t>
  </si>
  <si>
    <t>Nr</t>
  </si>
  <si>
    <t>Definition der Intem</t>
  </si>
  <si>
    <t>Definition des Normalisierungsprinzips</t>
  </si>
  <si>
    <t>Gew.</t>
  </si>
  <si>
    <t>Bereich der praktischen und Umsetzungskompetenzen</t>
  </si>
  <si>
    <r>
      <rPr>
        <i/>
        <sz val="8"/>
        <rFont val="Arial"/>
        <family val="2"/>
      </rPr>
      <t>Praktische Fähigkeiten</t>
    </r>
    <r>
      <rPr>
        <sz val="8"/>
        <rFont val="Arial"/>
        <family val="2"/>
      </rPr>
      <t xml:space="preserve"> bezieht sich auf das handwerkliche Geschick in der angemessenen Verwendung von Instrumenten oder technischen Anlagen.</t>
    </r>
  </si>
  <si>
    <t xml:space="preserve">Diese Person hat harmonische und genaue Bewegungen für eine ausgezeichnete Ausführung der Arbeit. </t>
  </si>
  <si>
    <r>
      <rPr>
        <i/>
        <sz val="8"/>
        <rFont val="Arial"/>
        <family val="2"/>
      </rPr>
      <t xml:space="preserve">Schnelligkeit </t>
    </r>
    <r>
      <rPr>
        <sz val="8"/>
        <rFont val="Arial"/>
        <family val="2"/>
      </rPr>
      <t xml:space="preserve">bezieht sich auf die Fähigkeit, etwas in der verlangten Geschwindigkeit oder Frequenz zu erfüllen. </t>
    </r>
  </si>
  <si>
    <t xml:space="preserve">Die Ausführungsgeschwindigkeit dieser Person ermöglicht einen gleichbleibenden Arbeitsrhythmus. </t>
  </si>
  <si>
    <r>
      <rPr>
        <i/>
        <sz val="8"/>
        <rFont val="Arial"/>
        <family val="2"/>
      </rPr>
      <t xml:space="preserve">Organisation </t>
    </r>
    <r>
      <rPr>
        <sz val="8"/>
        <rFont val="Arial"/>
        <family val="2"/>
      </rPr>
      <t xml:space="preserve">bezieht sich auf die Handhabung der Handlungsabläufe. </t>
    </r>
  </si>
  <si>
    <t xml:space="preserve">Wurde dieser Person ihre Arbeit einmal erklärt, organisiert und verantwortet sie deren Ablauf selbst. </t>
  </si>
  <si>
    <r>
      <rPr>
        <i/>
        <sz val="8"/>
        <rFont val="Arial"/>
        <family val="2"/>
      </rPr>
      <t>Kontinuität</t>
    </r>
    <r>
      <rPr>
        <sz val="8"/>
        <rFont val="Arial"/>
        <family val="2"/>
      </rPr>
      <t xml:space="preserve"> bezieht sich auf das Engagement bei der Ausführung einer Tätigkeit (etwas zu Ende bringen). </t>
    </r>
  </si>
  <si>
    <t xml:space="preserve">Diese Person führt ihre Aktivität unter Einhaltung der einzelnen Schritte durch und nimmt sie nach einer Unterbrechung mit Durchhaltevermögen und Konzentration wieder auf. </t>
  </si>
  <si>
    <r>
      <rPr>
        <i/>
        <sz val="8"/>
        <rFont val="Arial"/>
        <family val="2"/>
      </rPr>
      <t xml:space="preserve">Verantwortung </t>
    </r>
    <r>
      <rPr>
        <sz val="8"/>
        <rFont val="Arial"/>
        <family val="2"/>
      </rPr>
      <t xml:space="preserve">bezieht sich auf das Interesse, das der Qualität der ausgeführten Tätigkeiten zugewendet wird. </t>
    </r>
  </si>
  <si>
    <t xml:space="preserve">Diese Person hat die Kontrolle über ihre Arbeit (ist sich ihren Fehlern bewusst, korrigiert diese selber oder wendet sich an jemanden, der ihr dabei helfen kann). </t>
  </si>
  <si>
    <t>Total Bereich der praktischen und Umsetzungskompetenzen</t>
  </si>
  <si>
    <t>Bereich der emotionalen und sozialen Kompetenzen</t>
  </si>
  <si>
    <r>
      <rPr>
        <i/>
        <sz val="8"/>
        <rFont val="Arial"/>
        <family val="2"/>
      </rPr>
      <t xml:space="preserve">Selbstkontrolle </t>
    </r>
    <r>
      <rPr>
        <sz val="8"/>
        <rFont val="Arial"/>
        <family val="2"/>
      </rPr>
      <t xml:space="preserve">bezieht sich auf die Fähigkeit, in alltäglichen Situationen mit seinen Emotionen umgehen zu können. </t>
    </r>
  </si>
  <si>
    <t xml:space="preserve">Diese Person passt sich für den guten Zusammenhalt der Gruppe selbstkritisch an. </t>
  </si>
  <si>
    <r>
      <rPr>
        <i/>
        <sz val="8"/>
        <rFont val="Arial"/>
        <family val="2"/>
      </rPr>
      <t>Beziehungen</t>
    </r>
    <r>
      <rPr>
        <sz val="8"/>
        <rFont val="Arial"/>
        <family val="2"/>
      </rPr>
      <t xml:space="preserve"> bezieht sich auf die Fähigkeit, Beziehungen einzugehen und zu pflegen.  </t>
    </r>
  </si>
  <si>
    <t xml:space="preserve">Diese Person knüpft mühelos Kontakte und wird von den anderen akzeptiert. </t>
  </si>
  <si>
    <r>
      <rPr>
        <i/>
        <sz val="8"/>
        <rFont val="Arial"/>
        <family val="2"/>
      </rPr>
      <t>Anpassung</t>
    </r>
    <r>
      <rPr>
        <sz val="8"/>
        <rFont val="Arial"/>
        <family val="2"/>
      </rPr>
      <t xml:space="preserve"> bezieht sich auf die Fähigkeit, mit Neuerungen und Veränderungen umgehen zu können. </t>
    </r>
  </si>
  <si>
    <t xml:space="preserve">Diese Person evaluiert die verschiedenen Elemente einer neuen Situation und wendet dann die geeignetste Lösung an. Sie kann mit Unvorhergesehenem umgehen und passt ihr Verhalten und ihr Handeln entsprechend dem zu erreichenden Ziel an. </t>
  </si>
  <si>
    <r>
      <rPr>
        <i/>
        <sz val="8"/>
        <rFont val="Arial"/>
        <family val="2"/>
      </rPr>
      <t>Rechte und Pflichten</t>
    </r>
    <r>
      <rPr>
        <sz val="8"/>
        <rFont val="Arial"/>
        <family val="2"/>
      </rPr>
      <t xml:space="preserve"> bezieht sich auf die Fähigkeit, sich an Regeln zu halten und für seine Rechte einzustehen. </t>
    </r>
  </si>
  <si>
    <t xml:space="preserve">Diese Person äussert ihre Meinung, respektiert aber auch die der anderen. </t>
  </si>
  <si>
    <r>
      <rPr>
        <i/>
        <sz val="8"/>
        <rFont val="Arial"/>
        <family val="2"/>
      </rPr>
      <t>Wahrung der Integrität</t>
    </r>
    <r>
      <rPr>
        <sz val="8"/>
        <rFont val="Arial"/>
        <family val="2"/>
      </rPr>
      <t xml:space="preserve"> bezieht sich auf die Fähigkeit, die persönliche physische und psychische Gesundheit zu bewahren.</t>
    </r>
  </si>
  <si>
    <t xml:space="preserve">Diese Person kann Unfallgefahren und Risiken für ihre Integrität selber einschätzen (zu viel Essen, Trinken, Alkohol, Medikamente). Sie wendet die notwendigen Schutzmassnahmen an. </t>
  </si>
  <si>
    <t>Total Bereich der emotionalen und sozialen Kompetenzen</t>
  </si>
  <si>
    <t>Bereich der kognitiven und kommunikativen Kompetenzen</t>
  </si>
  <si>
    <r>
      <rPr>
        <i/>
        <sz val="8"/>
        <rFont val="Arial"/>
        <family val="2"/>
      </rPr>
      <t>Schulische Fähigkeiten</t>
    </r>
    <r>
      <rPr>
        <sz val="8"/>
        <rFont val="Arial"/>
        <family val="2"/>
      </rPr>
      <t xml:space="preserve"> bezieht sich auf die Fähigkeit, im Alltag die eigenen Kompetenzen in Sachen Lesen, Schreiben und Rechnen einsetzen zu können. </t>
    </r>
  </si>
  <si>
    <t xml:space="preserve">Diese Person kann lesen, schreiben, rechnen und Karten, Listen, Bedienungsanleitungen und Rezepte lesen. </t>
  </si>
  <si>
    <r>
      <rPr>
        <i/>
        <sz val="8"/>
        <rFont val="Arial"/>
        <family val="2"/>
      </rPr>
      <t>Verständnis</t>
    </r>
    <r>
      <rPr>
        <sz val="8"/>
        <rFont val="Arial"/>
        <family val="2"/>
      </rPr>
      <t xml:space="preserve"> bezieht sich auf die Fähigkeit, einer Botschaft einen Sinn zu geben. </t>
    </r>
  </si>
  <si>
    <t xml:space="preserve">Diese Person versteht einzelne und/oder aufeinanderfolgende Anweisungen, auch wenn diese neu für sie sind. </t>
  </si>
  <si>
    <r>
      <rPr>
        <i/>
        <sz val="8"/>
        <rFont val="Arial"/>
        <family val="2"/>
      </rPr>
      <t xml:space="preserve">Merkfähigkeit </t>
    </r>
    <r>
      <rPr>
        <sz val="8"/>
        <rFont val="Arial"/>
        <family val="2"/>
      </rPr>
      <t xml:space="preserve">bezieht sich auf die Fähigkeit, sich an eine Information zu erinnern und sie zu verwenden. </t>
    </r>
  </si>
  <si>
    <t xml:space="preserve">Diese Person kann mehr als drei zusätzliche und/oder einzelne Anweisungen im Kopf behalten und ausführen. </t>
  </si>
  <si>
    <r>
      <rPr>
        <i/>
        <sz val="8"/>
        <rFont val="Arial"/>
        <family val="2"/>
      </rPr>
      <t xml:space="preserve">Ausdruck </t>
    </r>
    <r>
      <rPr>
        <sz val="8"/>
        <rFont val="Arial"/>
        <family val="2"/>
      </rPr>
      <t xml:space="preserve">bezieht sich auf die Fähigkeit, angemessen verbal oder nonverbal zu kommunizieren. </t>
    </r>
  </si>
  <si>
    <t xml:space="preserve">Diese Person kann ihre Bedürfnisse und Emotionen über ein oder mehrere angemessene verbale und/oder nonverbale Mittel ausdrücken. </t>
  </si>
  <si>
    <r>
      <rPr>
        <i/>
        <sz val="8"/>
        <rFont val="Arial"/>
        <family val="2"/>
      </rPr>
      <t xml:space="preserve">Orientierung </t>
    </r>
    <r>
      <rPr>
        <sz val="8"/>
        <rFont val="Arial"/>
        <family val="2"/>
      </rPr>
      <t xml:space="preserve">bezieht sich auf die Fähigkeit, sich in Raum und Zeit zurechtzufinden. </t>
    </r>
  </si>
  <si>
    <t>Total Bereich der kognitiven und kommunikativen Kompetenzen</t>
  </si>
  <si>
    <t>Bereich der physischen und Handlungskompetenzen</t>
  </si>
  <si>
    <r>
      <rPr>
        <i/>
        <sz val="8"/>
        <rFont val="Arial"/>
        <family val="2"/>
      </rPr>
      <t xml:space="preserve">Körperhaltung und Mobilität </t>
    </r>
    <r>
      <rPr>
        <sz val="8"/>
        <rFont val="Arial"/>
        <family val="2"/>
      </rPr>
      <t>bezieht sich auf die motorischen Fähigkeiten, die es für eine gute Positionierung und fürs Fortbewegen braucht.</t>
    </r>
  </si>
  <si>
    <t xml:space="preserve">Diese Person passt ihre Körperhaltung allen von der Arbeit geforderten Positionen an, ohne Kompensation oder Auswirkung auf Präzision und Effizienz. </t>
  </si>
  <si>
    <r>
      <rPr>
        <i/>
        <sz val="8"/>
        <rFont val="Arial"/>
        <family val="2"/>
      </rPr>
      <t>Ernährung</t>
    </r>
    <r>
      <rPr>
        <sz val="8"/>
        <rFont val="Arial"/>
        <family val="2"/>
      </rPr>
      <t xml:space="preserve"> bezieht sich auf alle Fähigkeiten, die erforderlich sind, um dem Organismus ausreichende Nährstoffzufuhr zu gewährleisten. </t>
    </r>
  </si>
  <si>
    <t xml:space="preserve">Diese Person kümmert sich selbst um eine ausgewogene Ernährung (Einkauf  bis Verzehr). </t>
  </si>
  <si>
    <r>
      <rPr>
        <i/>
        <sz val="8"/>
        <rFont val="Arial"/>
        <family val="2"/>
      </rPr>
      <t>Wahrnehmung</t>
    </r>
    <r>
      <rPr>
        <sz val="8"/>
        <rFont val="Arial"/>
        <family val="2"/>
      </rPr>
      <t xml:space="preserve"> bezieht sich auf die Fähigkeit, die eigenen Sinne zu benutzen. </t>
    </r>
  </si>
  <si>
    <r>
      <rPr>
        <i/>
        <sz val="8"/>
        <rFont val="Arial"/>
        <family val="2"/>
      </rPr>
      <t xml:space="preserve">Hygiene </t>
    </r>
    <r>
      <rPr>
        <sz val="8"/>
        <rFont val="Arial"/>
        <family val="2"/>
      </rPr>
      <t xml:space="preserve">bezieht sich auf alle Fähigkeiten, die für die Pflege des Körpers und des Erscheinungsbilds notwendig sind. </t>
    </r>
  </si>
  <si>
    <t xml:space="preserve">Diese Person kümmert sich um ihre persönliche Hygiene (Sauberkeit von Körper und Kleidern). </t>
  </si>
  <si>
    <r>
      <rPr>
        <i/>
        <sz val="8"/>
        <rFont val="Arial"/>
        <family val="2"/>
      </rPr>
      <t xml:space="preserve">Pflege </t>
    </r>
    <r>
      <rPr>
        <sz val="8"/>
        <rFont val="Arial"/>
        <family val="2"/>
      </rPr>
      <t>bezieht sich auf die Fähigkeit, die eigene Gesundheit zu bewahren.</t>
    </r>
  </si>
  <si>
    <t xml:space="preserve">Diese Person kümmert sich um ihre Pflege, wie z. B. Medikamente nehmen, zum Arzt gehen, usw. </t>
  </si>
  <si>
    <t>Total Bereich der physischen und Handlungskompetenzen</t>
  </si>
  <si>
    <t>Total OLMIS Werkstätte (Punkte aller 20 Items gewichtet)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</si>
</sst>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8"/>
      <name val="Arial"/>
      <family val="2"/>
    </font>
    <font>
      <b/>
      <sz val="10"/>
      <name val="Arial"/>
      <family val="2"/>
    </font>
    <font>
      <sz val="10"/>
      <name val="Arial"/>
      <family val="2"/>
    </font>
    <font>
      <b/>
      <sz val="11"/>
      <name val="Arial"/>
      <family val="2"/>
    </font>
    <font>
      <b/>
      <sz val="12"/>
      <name val="Arial"/>
      <family val="2"/>
    </font>
    <font>
      <i/>
      <sz val="8"/>
      <name val="Arial"/>
      <family val="2"/>
    </font>
    <font>
      <sz val="10"/>
      <color rgb="FFFF0000"/>
      <name val="Arial"/>
      <family val="2"/>
    </font>
    <font>
      <b/>
      <i/>
      <sz val="16"/>
      <name val="Arial"/>
      <family val="2"/>
    </font>
    <font>
      <sz val="12"/>
      <name val="Arial"/>
      <family val="2"/>
    </font>
    <font>
      <b/>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C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34">
    <xf numFmtId="0" fontId="0" fillId="0" borderId="0" xfId="0"/>
    <xf numFmtId="0" fontId="0" fillId="0" borderId="0" xfId="0" applyAlignment="1">
      <alignment vertical="center"/>
    </xf>
    <xf numFmtId="0" fontId="0" fillId="2" borderId="0" xfId="0" applyFill="1" applyAlignment="1">
      <alignment vertical="center"/>
    </xf>
    <xf numFmtId="0" fontId="0" fillId="2" borderId="0" xfId="0" applyFill="1"/>
    <xf numFmtId="0" fontId="4" fillId="0" borderId="0" xfId="0" applyFont="1" applyAlignment="1">
      <alignment horizontal="center" vertical="center"/>
    </xf>
    <xf numFmtId="0" fontId="0" fillId="0" borderId="0" xfId="0" applyAlignment="1">
      <alignment horizontal="left" vertical="center"/>
    </xf>
    <xf numFmtId="0" fontId="3" fillId="0" borderId="0" xfId="0" applyFont="1"/>
    <xf numFmtId="0" fontId="3" fillId="0" borderId="0" xfId="0" applyFont="1" applyAlignment="1">
      <alignment horizontal="right"/>
    </xf>
    <xf numFmtId="0" fontId="7" fillId="0" borderId="0" xfId="0" applyFont="1"/>
    <xf numFmtId="4" fontId="5" fillId="0" borderId="0" xfId="0" applyNumberFormat="1" applyFont="1" applyAlignment="1">
      <alignment horizontal="center" vertical="center"/>
    </xf>
    <xf numFmtId="0" fontId="9" fillId="0" borderId="0" xfId="0" applyFont="1"/>
    <xf numFmtId="0" fontId="9" fillId="0" borderId="5" xfId="0" applyFont="1" applyBorder="1"/>
    <xf numFmtId="0" fontId="9" fillId="0" borderId="0" xfId="0" applyFont="1" applyAlignment="1">
      <alignment wrapText="1"/>
    </xf>
    <xf numFmtId="3" fontId="9" fillId="0" borderId="0" xfId="0" applyNumberFormat="1" applyFont="1" applyAlignment="1">
      <alignment horizontal="center"/>
    </xf>
    <xf numFmtId="2" fontId="9" fillId="0" borderId="0" xfId="0" applyNumberFormat="1" applyFont="1" applyAlignment="1">
      <alignment horizontal="center" vertical="center"/>
    </xf>
    <xf numFmtId="0" fontId="4" fillId="2" borderId="3" xfId="0" applyFont="1" applyFill="1" applyBorder="1" applyAlignment="1">
      <alignment horizontal="left" vertical="center" wrapText="1"/>
    </xf>
    <xf numFmtId="0" fontId="9" fillId="0" borderId="0" xfId="0" applyFont="1" applyAlignment="1">
      <alignment vertical="top" wrapText="1"/>
    </xf>
    <xf numFmtId="3" fontId="9" fillId="0" borderId="0" xfId="0" applyNumberFormat="1" applyFont="1" applyAlignment="1">
      <alignment horizontal="center" vertical="center"/>
    </xf>
    <xf numFmtId="0" fontId="9" fillId="0" borderId="5" xfId="0" applyFont="1" applyBorder="1" applyAlignment="1">
      <alignment horizontal="center" wrapText="1"/>
    </xf>
    <xf numFmtId="0" fontId="9" fillId="0" borderId="5" xfId="0" applyFont="1" applyBorder="1" applyAlignment="1">
      <alignment horizontal="center" vertical="center" wrapText="1"/>
    </xf>
    <xf numFmtId="2" fontId="0" fillId="0" borderId="0" xfId="0" applyNumberFormat="1"/>
    <xf numFmtId="0" fontId="0" fillId="0" borderId="0" xfId="0" applyAlignment="1">
      <alignment wrapText="1"/>
    </xf>
    <xf numFmtId="0" fontId="0" fillId="0" borderId="9" xfId="0" applyBorder="1"/>
    <xf numFmtId="0" fontId="0" fillId="0" borderId="12" xfId="0" applyBorder="1"/>
    <xf numFmtId="0" fontId="2" fillId="0" borderId="0" xfId="0" applyFont="1"/>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2" fillId="0" borderId="4" xfId="0" applyFont="1" applyBorder="1" applyAlignment="1">
      <alignment horizontal="center" vertical="center"/>
    </xf>
    <xf numFmtId="0" fontId="0" fillId="4" borderId="11" xfId="0" applyFill="1" applyBorder="1" applyAlignment="1">
      <alignment horizontal="center" vertical="center"/>
    </xf>
    <xf numFmtId="0" fontId="1" fillId="0" borderId="1" xfId="0" applyFont="1" applyBorder="1" applyAlignment="1">
      <alignment horizontal="left" vertical="top" wrapText="1"/>
    </xf>
    <xf numFmtId="0" fontId="0" fillId="0" borderId="11" xfId="0" applyBorder="1" applyAlignment="1">
      <alignment horizontal="center" vertical="center"/>
    </xf>
    <xf numFmtId="0" fontId="4" fillId="2" borderId="1" xfId="0" applyFont="1" applyFill="1" applyBorder="1" applyAlignment="1">
      <alignment horizontal="center" vertical="center"/>
    </xf>
    <xf numFmtId="0" fontId="0" fillId="2" borderId="1" xfId="0" applyFill="1" applyBorder="1" applyAlignment="1">
      <alignment horizontal="center" vertical="center"/>
    </xf>
    <xf numFmtId="0" fontId="3" fillId="4" borderId="4"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0" fillId="0" borderId="13" xfId="0" applyBorder="1"/>
    <xf numFmtId="0" fontId="2" fillId="0" borderId="5" xfId="0" applyFont="1" applyBorder="1" applyAlignment="1">
      <alignment vertical="top"/>
    </xf>
    <xf numFmtId="0" fontId="0" fillId="0" borderId="5" xfId="0" applyBorder="1"/>
    <xf numFmtId="0" fontId="0" fillId="0" borderId="6" xfId="0" applyBorder="1"/>
    <xf numFmtId="0" fontId="0" fillId="0" borderId="0" xfId="0" applyAlignment="1" applyProtection="1">
      <alignment horizontal="left"/>
      <protection locked="0"/>
    </xf>
    <xf numFmtId="0" fontId="3" fillId="0" borderId="0" xfId="0" applyFont="1" applyAlignment="1" applyProtection="1">
      <alignment horizontal="left" vertical="center"/>
      <protection locked="0"/>
    </xf>
    <xf numFmtId="0" fontId="0" fillId="0" borderId="5" xfId="0" applyBorder="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0" borderId="7" xfId="0" applyFont="1" applyBorder="1" applyAlignment="1">
      <alignment horizontal="left" vertical="top" wrapText="1"/>
    </xf>
    <xf numFmtId="1" fontId="3" fillId="2" borderId="1"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xf>
    <xf numFmtId="1" fontId="0" fillId="2" borderId="1" xfId="0" applyNumberFormat="1" applyFill="1" applyBorder="1" applyAlignment="1" applyProtection="1">
      <alignment horizontal="center" vertical="center"/>
      <protection locked="0"/>
    </xf>
    <xf numFmtId="1" fontId="3" fillId="2" borderId="11" xfId="0" applyNumberFormat="1" applyFont="1" applyFill="1" applyBorder="1" applyAlignment="1" applyProtection="1">
      <alignment horizontal="center" vertical="center"/>
      <protection locked="0"/>
    </xf>
    <xf numFmtId="2" fontId="2" fillId="4" borderId="1" xfId="0" applyNumberFormat="1" applyFont="1" applyFill="1" applyBorder="1" applyAlignment="1">
      <alignment horizontal="center" vertical="center"/>
    </xf>
    <xf numFmtId="1" fontId="0" fillId="0" borderId="0" xfId="0" applyNumberFormat="1"/>
    <xf numFmtId="0" fontId="3" fillId="4" borderId="3" xfId="0" applyFont="1" applyFill="1" applyBorder="1" applyAlignment="1">
      <alignment horizontal="left" vertical="center"/>
    </xf>
    <xf numFmtId="0" fontId="0" fillId="4" borderId="4" xfId="0" applyFill="1" applyBorder="1" applyAlignment="1">
      <alignment horizontal="left" vertical="center"/>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4" fillId="2" borderId="2" xfId="0" applyFont="1" applyFill="1"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3" fillId="4" borderId="3" xfId="0" applyFont="1" applyFill="1" applyBorder="1" applyAlignment="1">
      <alignment horizontal="left" vertical="center"/>
    </xf>
    <xf numFmtId="0" fontId="0" fillId="4" borderId="4" xfId="0" applyFill="1" applyBorder="1" applyAlignment="1">
      <alignment horizontal="left" vertic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2" borderId="3" xfId="0" applyFont="1" applyFill="1" applyBorder="1" applyAlignment="1">
      <alignment horizontal="left" vertical="center"/>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0" fillId="0" borderId="2" xfId="0" applyBorder="1"/>
    <xf numFmtId="0" fontId="0" fillId="0" borderId="4" xfId="0" applyBorder="1"/>
    <xf numFmtId="0" fontId="3" fillId="0" borderId="3"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4" borderId="4"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14" fontId="3" fillId="0" borderId="3" xfId="0" applyNumberFormat="1" applyFont="1" applyBorder="1" applyAlignment="1" applyProtection="1">
      <alignment horizontal="left" vertical="center"/>
      <protection locked="0"/>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5" fillId="2" borderId="0" xfId="0" applyFont="1" applyFill="1" applyAlignment="1">
      <alignment horizontal="center" vertical="center" wrapText="1"/>
    </xf>
    <xf numFmtId="0" fontId="3" fillId="0" borderId="3"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4" fillId="3" borderId="1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2" fillId="4" borderId="3" xfId="0" applyFont="1" applyFill="1" applyBorder="1" applyAlignment="1">
      <alignment vertical="center" wrapText="1"/>
    </xf>
    <xf numFmtId="0" fontId="2" fillId="4" borderId="2" xfId="0" applyFont="1" applyFill="1" applyBorder="1" applyAlignment="1">
      <alignment vertical="center"/>
    </xf>
    <xf numFmtId="0" fontId="2" fillId="4" borderId="4" xfId="0" applyFont="1" applyFill="1" applyBorder="1" applyAlignment="1">
      <alignment vertical="center"/>
    </xf>
    <xf numFmtId="0" fontId="2" fillId="4" borderId="3" xfId="0" applyFont="1" applyFill="1" applyBorder="1" applyAlignment="1">
      <alignment horizontal="left" vertical="center"/>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8" fillId="0" borderId="3"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left" vertical="center" wrapText="1"/>
    </xf>
    <xf numFmtId="0" fontId="0" fillId="0" borderId="4" xfId="0"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5" fillId="0" borderId="8" xfId="0" applyFont="1" applyBorder="1" applyAlignment="1">
      <alignment vertical="center"/>
    </xf>
  </cellXfs>
  <cellStyles count="1">
    <cellStyle name="Normal" xfId="0" builtinId="0"/>
  </cellStyles>
  <dxfs count="0"/>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OLMIS Atelier par domaine de compétences </a:t>
            </a:r>
          </a:p>
        </c:rich>
      </c:tx>
      <c:layout>
        <c:manualLayout>
          <c:xMode val="edge"/>
          <c:yMode val="edge"/>
          <c:x val="0.11342887866294588"/>
          <c:y val="2.0548688397190575E-2"/>
        </c:manualLayout>
      </c:layout>
      <c:overlay val="0"/>
    </c:title>
    <c:autoTitleDeleted val="0"/>
    <c:plotArea>
      <c:layout>
        <c:manualLayout>
          <c:layoutTarget val="inner"/>
          <c:xMode val="edge"/>
          <c:yMode val="edge"/>
          <c:x val="6.0480320901567838E-2"/>
          <c:y val="0.15671344154606373"/>
          <c:w val="0.90336868952579075"/>
          <c:h val="0.39905335855364449"/>
        </c:manualLayout>
      </c:layout>
      <c:barChart>
        <c:barDir val="col"/>
        <c:grouping val="clustered"/>
        <c:varyColors val="0"/>
        <c:ser>
          <c:idx val="0"/>
          <c:order val="0"/>
          <c:tx>
            <c:strRef>
              <c:f>RECAP!$B$5</c:f>
              <c:strCache>
                <c:ptCount val="1"/>
                <c:pt idx="0">
                  <c:v>Total OLMIS par domaine de compétences </c:v>
                </c:pt>
              </c:strCache>
            </c:strRef>
          </c:tx>
          <c:spPr>
            <a:solidFill>
              <a:srgbClr val="CCFF99"/>
            </a:solidFill>
          </c:spPr>
          <c:invertIfNegative val="0"/>
          <c:cat>
            <c:strRef>
              <c:f>RECAP!$A$6:$A$13</c:f>
              <c:strCache>
                <c:ptCount val="8"/>
                <c:pt idx="1">
                  <c:v>Compétences pratiques et d'exécution</c:v>
                </c:pt>
                <c:pt idx="3">
                  <c:v>Compétences émotionnelles et sociales</c:v>
                </c:pt>
                <c:pt idx="5">
                  <c:v>Compétences cognitives et de communication </c:v>
                </c:pt>
                <c:pt idx="7">
                  <c:v>Compétences physiques et fonctionnelles</c:v>
                </c:pt>
              </c:strCache>
            </c:strRef>
          </c:cat>
          <c:val>
            <c:numRef>
              <c:f>RECAP!$B$6:$B$13</c:f>
              <c:numCache>
                <c:formatCode>#,##0</c:formatCode>
                <c:ptCount val="8"/>
                <c:pt idx="1">
                  <c:v>0</c:v>
                </c:pt>
                <c:pt idx="3">
                  <c:v>0</c:v>
                </c:pt>
                <c:pt idx="5">
                  <c:v>0</c:v>
                </c:pt>
                <c:pt idx="7">
                  <c:v>0</c:v>
                </c:pt>
              </c:numCache>
            </c:numRef>
          </c:val>
          <c:extLst>
            <c:ext xmlns:c16="http://schemas.microsoft.com/office/drawing/2014/chart" uri="{C3380CC4-5D6E-409C-BE32-E72D297353CC}">
              <c16:uniqueId val="{00000000-E151-49B4-ABE8-0D6307FC28E2}"/>
            </c:ext>
          </c:extLst>
        </c:ser>
        <c:dLbls>
          <c:showLegendKey val="0"/>
          <c:showVal val="0"/>
          <c:showCatName val="0"/>
          <c:showSerName val="0"/>
          <c:showPercent val="0"/>
          <c:showBubbleSize val="0"/>
        </c:dLbls>
        <c:gapWidth val="150"/>
        <c:axId val="118858496"/>
        <c:axId val="118860032"/>
      </c:barChart>
      <c:catAx>
        <c:axId val="118858496"/>
        <c:scaling>
          <c:orientation val="minMax"/>
        </c:scaling>
        <c:delete val="0"/>
        <c:axPos val="b"/>
        <c:numFmt formatCode="General" sourceLinked="0"/>
        <c:majorTickMark val="out"/>
        <c:minorTickMark val="none"/>
        <c:tickLblPos val="nextTo"/>
        <c:txPr>
          <a:bodyPr rot="-5400000" vert="horz"/>
          <a:lstStyle/>
          <a:p>
            <a:pPr>
              <a:defRPr/>
            </a:pPr>
            <a:endParaRPr lang="fr-FR"/>
          </a:p>
        </c:txPr>
        <c:crossAx val="118860032"/>
        <c:crosses val="autoZero"/>
        <c:auto val="1"/>
        <c:lblAlgn val="ctr"/>
        <c:lblOffset val="100"/>
        <c:noMultiLvlLbl val="0"/>
      </c:catAx>
      <c:valAx>
        <c:axId val="118860032"/>
        <c:scaling>
          <c:orientation val="minMax"/>
        </c:scaling>
        <c:delete val="0"/>
        <c:axPos val="l"/>
        <c:majorGridlines/>
        <c:numFmt formatCode="General" sourceLinked="1"/>
        <c:majorTickMark val="out"/>
        <c:minorTickMark val="none"/>
        <c:tickLblPos val="nextTo"/>
        <c:crossAx val="118858496"/>
        <c:crosses val="autoZero"/>
        <c:crossBetween val="between"/>
      </c:valAx>
    </c:plotArea>
    <c:plotVisOnly val="1"/>
    <c:dispBlanksAs val="gap"/>
    <c:showDLblsOverMax val="0"/>
  </c:chart>
  <c:printSettings>
    <c:headerFooter>
      <c:oddFooter>&amp;CVersion 1.0&amp;R&amp;D</c:oddFooter>
    </c:headerFooter>
    <c:pageMargins b="0.78740157499999996" l="0.70000000000000062" r="0.70000000000000062" t="0.7874015749999999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104776</xdr:colOff>
      <xdr:row>17</xdr:row>
      <xdr:rowOff>133350</xdr:rowOff>
    </xdr:from>
    <xdr:to>
      <xdr:col>2</xdr:col>
      <xdr:colOff>1095375</xdr:colOff>
      <xdr:row>38</xdr:row>
      <xdr:rowOff>142875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H80"/>
  <sheetViews>
    <sheetView tabSelected="1" view="pageLayout" zoomScale="130" zoomScaleNormal="100" zoomScaleSheetLayoutView="100" zoomScalePageLayoutView="130" workbookViewId="0">
      <selection activeCell="C9" sqref="C9:F9"/>
    </sheetView>
  </sheetViews>
  <sheetFormatPr baseColWidth="10" defaultColWidth="11.42578125" defaultRowHeight="12.75" x14ac:dyDescent="0.2"/>
  <cols>
    <col min="1" max="1" width="6.7109375" customWidth="1"/>
    <col min="2" max="2" width="22.5703125" customWidth="1"/>
    <col min="3" max="3" width="39.7109375" customWidth="1"/>
    <col min="4" max="4" width="5.28515625" customWidth="1"/>
    <col min="5" max="5" width="5.42578125" customWidth="1"/>
    <col min="6" max="6" width="9.28515625" customWidth="1"/>
  </cols>
  <sheetData>
    <row r="1" spans="1:6" ht="39.950000000000003" customHeight="1" x14ac:dyDescent="0.2">
      <c r="A1" s="85" t="s">
        <v>62</v>
      </c>
      <c r="B1" s="86"/>
      <c r="C1" s="86"/>
      <c r="D1" s="86"/>
      <c r="E1" s="86"/>
      <c r="F1" s="87"/>
    </row>
    <row r="2" spans="1:6" ht="20.100000000000001" customHeight="1" x14ac:dyDescent="0.2">
      <c r="A2" s="68" t="s">
        <v>63</v>
      </c>
      <c r="B2" s="69"/>
      <c r="C2" s="79"/>
      <c r="D2" s="90"/>
      <c r="E2" s="90"/>
      <c r="F2" s="91"/>
    </row>
    <row r="3" spans="1:6" ht="20.100000000000001" customHeight="1" x14ac:dyDescent="0.2">
      <c r="A3" s="57" t="s">
        <v>64</v>
      </c>
      <c r="B3" s="58"/>
      <c r="C3" s="79"/>
      <c r="D3" s="80"/>
      <c r="E3" s="80"/>
      <c r="F3" s="81"/>
    </row>
    <row r="4" spans="1:6" ht="19.149999999999999" customHeight="1" x14ac:dyDescent="0.2">
      <c r="A4" s="68" t="s">
        <v>65</v>
      </c>
      <c r="B4" s="69"/>
      <c r="C4" s="79"/>
      <c r="D4" s="90"/>
      <c r="E4" s="90"/>
      <c r="F4" s="91"/>
    </row>
    <row r="5" spans="1:6" ht="20.100000000000001" customHeight="1" x14ac:dyDescent="0.2">
      <c r="A5" s="57" t="s">
        <v>66</v>
      </c>
      <c r="B5" s="58"/>
      <c r="C5" s="95"/>
      <c r="D5" s="90"/>
      <c r="E5" s="90"/>
      <c r="F5" s="91"/>
    </row>
    <row r="6" spans="1:6" ht="20.100000000000001" customHeight="1" x14ac:dyDescent="0.2">
      <c r="A6" s="57" t="s">
        <v>67</v>
      </c>
      <c r="B6" s="58"/>
      <c r="C6" s="79"/>
      <c r="D6" s="90"/>
      <c r="E6" s="90"/>
      <c r="F6" s="91"/>
    </row>
    <row r="7" spans="1:6" ht="20.100000000000001" customHeight="1" x14ac:dyDescent="0.2">
      <c r="A7" s="57" t="s">
        <v>68</v>
      </c>
      <c r="B7" s="58"/>
      <c r="C7" s="79"/>
      <c r="D7" s="90"/>
      <c r="E7" s="90"/>
      <c r="F7" s="91"/>
    </row>
    <row r="8" spans="1:6" ht="20.100000000000001" customHeight="1" x14ac:dyDescent="0.2">
      <c r="A8" s="68" t="s">
        <v>69</v>
      </c>
      <c r="B8" s="82"/>
      <c r="C8" s="92"/>
      <c r="D8" s="93"/>
      <c r="E8" s="93"/>
      <c r="F8" s="94"/>
    </row>
    <row r="9" spans="1:6" ht="20.100000000000001" customHeight="1" x14ac:dyDescent="0.2">
      <c r="A9" s="68" t="s">
        <v>70</v>
      </c>
      <c r="B9" s="82"/>
      <c r="C9" s="92"/>
      <c r="D9" s="93"/>
      <c r="E9" s="93"/>
      <c r="F9" s="93"/>
    </row>
    <row r="10" spans="1:6" ht="20.100000000000001" customHeight="1" x14ac:dyDescent="0.2">
      <c r="A10" s="68" t="s">
        <v>71</v>
      </c>
      <c r="B10" s="82"/>
      <c r="C10" s="79"/>
      <c r="D10" s="90"/>
      <c r="E10" s="90"/>
      <c r="F10" s="91"/>
    </row>
    <row r="11" spans="1:6" ht="20.100000000000001" customHeight="1" x14ac:dyDescent="0.2">
      <c r="A11" s="68" t="s">
        <v>72</v>
      </c>
      <c r="B11" s="82"/>
      <c r="C11" s="79"/>
      <c r="D11" s="90"/>
      <c r="E11" s="90"/>
      <c r="F11" s="91"/>
    </row>
    <row r="12" spans="1:6" ht="25.5" customHeight="1" x14ac:dyDescent="0.2">
      <c r="A12" s="83" t="s">
        <v>73</v>
      </c>
      <c r="B12" s="84"/>
      <c r="C12" s="92"/>
      <c r="D12" s="93"/>
      <c r="E12" s="93"/>
      <c r="F12" s="94"/>
    </row>
    <row r="13" spans="1:6" ht="20.100000000000001" customHeight="1" x14ac:dyDescent="0.2">
      <c r="A13" s="68" t="s">
        <v>74</v>
      </c>
      <c r="B13" s="82"/>
      <c r="C13" s="79"/>
      <c r="D13" s="90"/>
      <c r="E13" s="90"/>
      <c r="F13" s="91"/>
    </row>
    <row r="14" spans="1:6" s="3" customFormat="1" ht="60" customHeight="1" x14ac:dyDescent="0.2">
      <c r="A14" s="68" t="s">
        <v>75</v>
      </c>
      <c r="B14" s="69"/>
      <c r="C14" s="99"/>
      <c r="D14" s="100"/>
      <c r="E14" s="100"/>
      <c r="F14" s="101"/>
    </row>
    <row r="15" spans="1:6" ht="50.1" customHeight="1" x14ac:dyDescent="0.2">
      <c r="A15" s="89" t="s">
        <v>76</v>
      </c>
      <c r="B15" s="89"/>
      <c r="C15" s="89"/>
      <c r="D15" s="89"/>
      <c r="E15" s="89"/>
      <c r="F15" s="89"/>
    </row>
    <row r="16" spans="1:6" s="6" customFormat="1" ht="39.950000000000003" customHeight="1" x14ac:dyDescent="0.2">
      <c r="A16" s="96" t="s">
        <v>77</v>
      </c>
      <c r="B16" s="96"/>
      <c r="C16" s="97"/>
      <c r="D16" s="51"/>
      <c r="E16" s="37">
        <v>1</v>
      </c>
      <c r="F16" s="25">
        <f>E16*D16</f>
        <v>0</v>
      </c>
    </row>
    <row r="17" spans="1:6" s="6" customFormat="1" ht="39.950000000000003" customHeight="1" x14ac:dyDescent="0.2">
      <c r="A17" s="97" t="s">
        <v>78</v>
      </c>
      <c r="B17" s="105"/>
      <c r="C17" s="106"/>
      <c r="D17" s="51"/>
      <c r="E17" s="38">
        <v>0.5</v>
      </c>
      <c r="F17" s="25">
        <f>E17*D17</f>
        <v>0</v>
      </c>
    </row>
    <row r="18" spans="1:6" s="6" customFormat="1" ht="39.950000000000003" customHeight="1" x14ac:dyDescent="0.2">
      <c r="A18" s="40" t="s">
        <v>79</v>
      </c>
      <c r="B18" s="39"/>
      <c r="C18" s="39"/>
      <c r="D18" s="51"/>
      <c r="E18" s="37">
        <v>1.5</v>
      </c>
      <c r="F18" s="25">
        <f>E18*D18</f>
        <v>0</v>
      </c>
    </row>
    <row r="19" spans="1:6" ht="110.1" customHeight="1" x14ac:dyDescent="0.2">
      <c r="A19" s="119" t="s">
        <v>80</v>
      </c>
      <c r="B19" s="120"/>
      <c r="C19" s="120"/>
      <c r="D19" s="121"/>
      <c r="E19" s="122"/>
      <c r="F19" s="52">
        <f>SUM(F16:F18)</f>
        <v>0</v>
      </c>
    </row>
    <row r="20" spans="1:6" s="2" customFormat="1" ht="45" customHeight="1" x14ac:dyDescent="0.2">
      <c r="A20" s="98" t="s">
        <v>81</v>
      </c>
      <c r="B20" s="98"/>
      <c r="C20" s="98"/>
      <c r="D20" s="98"/>
      <c r="E20" s="98"/>
      <c r="F20" s="98"/>
    </row>
    <row r="21" spans="1:6" s="1" customFormat="1" ht="94.5" customHeight="1" x14ac:dyDescent="0.2">
      <c r="A21" s="25" t="s">
        <v>82</v>
      </c>
      <c r="B21" s="35" t="s">
        <v>83</v>
      </c>
      <c r="C21" s="88" t="s">
        <v>84</v>
      </c>
      <c r="D21" s="88"/>
      <c r="E21" s="88"/>
      <c r="F21" s="88"/>
    </row>
    <row r="22" spans="1:6" ht="114.75" customHeight="1" x14ac:dyDescent="0.2">
      <c r="A22" s="36" t="s">
        <v>0</v>
      </c>
      <c r="B22" s="48" t="s">
        <v>85</v>
      </c>
      <c r="C22" s="70" t="s">
        <v>91</v>
      </c>
      <c r="D22" s="71"/>
      <c r="E22" s="71"/>
      <c r="F22" s="72"/>
    </row>
    <row r="23" spans="1:6" ht="69.75" customHeight="1" x14ac:dyDescent="0.2">
      <c r="A23" s="36">
        <v>0</v>
      </c>
      <c r="B23" s="49" t="s">
        <v>86</v>
      </c>
      <c r="C23" s="74" t="s">
        <v>92</v>
      </c>
      <c r="D23" s="75"/>
      <c r="E23" s="75"/>
      <c r="F23" s="76"/>
    </row>
    <row r="24" spans="1:6" ht="89.25" customHeight="1" x14ac:dyDescent="0.2">
      <c r="A24" s="36">
        <v>1</v>
      </c>
      <c r="B24" s="49" t="s">
        <v>87</v>
      </c>
      <c r="C24" s="70" t="s">
        <v>93</v>
      </c>
      <c r="D24" s="71"/>
      <c r="E24" s="71"/>
      <c r="F24" s="72"/>
    </row>
    <row r="25" spans="1:6" ht="81" customHeight="1" x14ac:dyDescent="0.2">
      <c r="A25" s="36">
        <v>2</v>
      </c>
      <c r="B25" s="49" t="s">
        <v>88</v>
      </c>
      <c r="C25" s="70" t="s">
        <v>94</v>
      </c>
      <c r="D25" s="71"/>
      <c r="E25" s="71"/>
      <c r="F25" s="72"/>
    </row>
    <row r="26" spans="1:6" ht="93" customHeight="1" x14ac:dyDescent="0.2">
      <c r="A26" s="36">
        <v>3</v>
      </c>
      <c r="B26" s="49" t="s">
        <v>89</v>
      </c>
      <c r="C26" s="70" t="s">
        <v>95</v>
      </c>
      <c r="D26" s="71"/>
      <c r="E26" s="71"/>
      <c r="F26" s="72"/>
    </row>
    <row r="27" spans="1:6" s="4" customFormat="1" ht="78.75" customHeight="1" x14ac:dyDescent="0.2">
      <c r="A27" s="36">
        <v>4</v>
      </c>
      <c r="B27" s="49" t="s">
        <v>90</v>
      </c>
      <c r="C27" s="70" t="s">
        <v>96</v>
      </c>
      <c r="D27" s="71"/>
      <c r="E27" s="71"/>
      <c r="F27" s="72"/>
    </row>
    <row r="28" spans="1:6" s="1" customFormat="1" ht="35.1" customHeight="1" x14ac:dyDescent="0.2">
      <c r="A28" s="73" t="s">
        <v>97</v>
      </c>
      <c r="B28" s="65"/>
      <c r="C28" s="65">
        <f>C4</f>
        <v>0</v>
      </c>
      <c r="D28" s="77"/>
      <c r="E28" s="77"/>
      <c r="F28" s="78"/>
    </row>
    <row r="29" spans="1:6" ht="34.5" customHeight="1" x14ac:dyDescent="0.2">
      <c r="A29" s="26" t="s">
        <v>98</v>
      </c>
      <c r="B29" s="26" t="s">
        <v>99</v>
      </c>
      <c r="C29" s="26" t="s">
        <v>100</v>
      </c>
      <c r="D29" s="26" t="s">
        <v>82</v>
      </c>
      <c r="E29" s="26" t="s">
        <v>101</v>
      </c>
      <c r="F29" s="26" t="s">
        <v>1</v>
      </c>
    </row>
    <row r="30" spans="1:6" ht="37.5" customHeight="1" x14ac:dyDescent="0.2">
      <c r="A30" s="59" t="s">
        <v>102</v>
      </c>
      <c r="B30" s="60"/>
      <c r="C30" s="60"/>
      <c r="D30" s="60"/>
      <c r="E30" s="60"/>
      <c r="F30" s="61"/>
    </row>
    <row r="31" spans="1:6" ht="57.75" customHeight="1" x14ac:dyDescent="0.2">
      <c r="A31" s="28">
        <v>1.1000000000000001</v>
      </c>
      <c r="B31" s="33" t="s">
        <v>103</v>
      </c>
      <c r="C31" s="29" t="s">
        <v>104</v>
      </c>
      <c r="D31" s="51"/>
      <c r="E31" s="27">
        <v>1</v>
      </c>
      <c r="F31" s="25">
        <f>(IF(ISNUMBER(D31),D31,0)*$E$31)</f>
        <v>0</v>
      </c>
    </row>
    <row r="32" spans="1:6" ht="45.75" customHeight="1" x14ac:dyDescent="0.2">
      <c r="A32" s="28">
        <v>1.2</v>
      </c>
      <c r="B32" s="33" t="s">
        <v>105</v>
      </c>
      <c r="C32" s="29" t="s">
        <v>106</v>
      </c>
      <c r="D32" s="53"/>
      <c r="E32" s="27">
        <v>1</v>
      </c>
      <c r="F32" s="25">
        <f>(IF(ISNUMBER(D32),D32,0)*$E$32)</f>
        <v>0</v>
      </c>
    </row>
    <row r="33" spans="1:8" ht="36.75" customHeight="1" x14ac:dyDescent="0.2">
      <c r="A33" s="28">
        <v>1.3</v>
      </c>
      <c r="B33" s="33" t="s">
        <v>107</v>
      </c>
      <c r="C33" s="29" t="s">
        <v>108</v>
      </c>
      <c r="D33" s="53"/>
      <c r="E33" s="27">
        <v>2</v>
      </c>
      <c r="F33" s="25">
        <f>(IF(ISNUMBER(D33),D33,0)*$E$33)</f>
        <v>0</v>
      </c>
    </row>
    <row r="34" spans="1:8" ht="48" customHeight="1" x14ac:dyDescent="0.2">
      <c r="A34" s="28">
        <v>1.4</v>
      </c>
      <c r="B34" s="33" t="s">
        <v>109</v>
      </c>
      <c r="C34" s="29" t="s">
        <v>110</v>
      </c>
      <c r="D34" s="53"/>
      <c r="E34" s="27">
        <v>2</v>
      </c>
      <c r="F34" s="25">
        <f>(IF(ISNUMBER(D34),D34,0)*$E$34)</f>
        <v>0</v>
      </c>
    </row>
    <row r="35" spans="1:8" ht="46.5" customHeight="1" x14ac:dyDescent="0.2">
      <c r="A35" s="34">
        <v>1.5</v>
      </c>
      <c r="B35" s="30" t="s">
        <v>111</v>
      </c>
      <c r="C35" s="50" t="s">
        <v>112</v>
      </c>
      <c r="D35" s="54"/>
      <c r="E35" s="32">
        <v>2</v>
      </c>
      <c r="F35" s="25">
        <f>(IF(ISNUMBER(D35),D35,0)*$E$35)</f>
        <v>0</v>
      </c>
    </row>
    <row r="36" spans="1:8" ht="36" customHeight="1" x14ac:dyDescent="0.2">
      <c r="A36" s="110" t="s">
        <v>113</v>
      </c>
      <c r="B36" s="111"/>
      <c r="C36" s="111"/>
      <c r="D36" s="111"/>
      <c r="E36" s="112"/>
      <c r="F36" s="31">
        <f>SUM(F31:F35)</f>
        <v>0</v>
      </c>
    </row>
    <row r="37" spans="1:8" ht="36.75" customHeight="1" x14ac:dyDescent="0.2">
      <c r="A37" s="59" t="s">
        <v>114</v>
      </c>
      <c r="B37" s="60"/>
      <c r="C37" s="60"/>
      <c r="D37" s="60"/>
      <c r="E37" s="60"/>
      <c r="F37" s="61"/>
    </row>
    <row r="38" spans="1:8" ht="48.75" customHeight="1" x14ac:dyDescent="0.2">
      <c r="A38" s="28">
        <v>2.1</v>
      </c>
      <c r="B38" s="33" t="s">
        <v>115</v>
      </c>
      <c r="C38" s="29" t="s">
        <v>116</v>
      </c>
      <c r="D38" s="51"/>
      <c r="E38" s="27">
        <v>3</v>
      </c>
      <c r="F38" s="25">
        <f>(IF(ISNUMBER(D38),D38,0)*$E$38)</f>
        <v>0</v>
      </c>
      <c r="H38" s="5"/>
    </row>
    <row r="39" spans="1:8" ht="39.75" customHeight="1" x14ac:dyDescent="0.2">
      <c r="A39" s="28">
        <v>2.2000000000000002</v>
      </c>
      <c r="B39" s="29" t="s">
        <v>117</v>
      </c>
      <c r="C39" s="29" t="s">
        <v>118</v>
      </c>
      <c r="D39" s="51"/>
      <c r="E39" s="27">
        <v>3</v>
      </c>
      <c r="F39" s="25">
        <f>(IF(ISNUMBER(D39),D39,0)*$E$39)</f>
        <v>0</v>
      </c>
    </row>
    <row r="40" spans="1:8" ht="56.25" customHeight="1" x14ac:dyDescent="0.2">
      <c r="A40" s="28">
        <v>2.2999999999999998</v>
      </c>
      <c r="B40" s="33" t="s">
        <v>119</v>
      </c>
      <c r="C40" s="29" t="s">
        <v>120</v>
      </c>
      <c r="D40" s="53"/>
      <c r="E40" s="27">
        <v>3</v>
      </c>
      <c r="F40" s="25">
        <f>(IF(ISNUMBER(D40),D40,0)*$E$40)</f>
        <v>0</v>
      </c>
    </row>
    <row r="41" spans="1:8" ht="51.75" customHeight="1" x14ac:dyDescent="0.2">
      <c r="A41" s="28">
        <v>2.4</v>
      </c>
      <c r="B41" s="33" t="s">
        <v>121</v>
      </c>
      <c r="C41" s="29" t="s">
        <v>122</v>
      </c>
      <c r="D41" s="53"/>
      <c r="E41" s="27">
        <v>1</v>
      </c>
      <c r="F41" s="25">
        <f>(IF(ISNUMBER(D41),D41,0)*$E$41)</f>
        <v>0</v>
      </c>
    </row>
    <row r="42" spans="1:8" ht="57.75" customHeight="1" x14ac:dyDescent="0.2">
      <c r="A42" s="28">
        <v>2.5</v>
      </c>
      <c r="B42" s="33" t="s">
        <v>123</v>
      </c>
      <c r="C42" s="29" t="s">
        <v>124</v>
      </c>
      <c r="D42" s="53"/>
      <c r="E42" s="27">
        <v>2</v>
      </c>
      <c r="F42" s="25">
        <f>(IF(ISNUMBER(D42),D42,0)*$E$42)</f>
        <v>0</v>
      </c>
    </row>
    <row r="43" spans="1:8" s="4" customFormat="1" ht="36" customHeight="1" x14ac:dyDescent="0.2">
      <c r="A43" s="113" t="s">
        <v>125</v>
      </c>
      <c r="B43" s="114"/>
      <c r="C43" s="114"/>
      <c r="D43" s="114"/>
      <c r="E43" s="115"/>
      <c r="F43" s="25">
        <f>SUM(F38:F42)</f>
        <v>0</v>
      </c>
    </row>
    <row r="44" spans="1:8" s="1" customFormat="1" ht="35.1" customHeight="1" x14ac:dyDescent="0.2">
      <c r="A44" s="73" t="s">
        <v>97</v>
      </c>
      <c r="B44" s="65"/>
      <c r="C44" s="65">
        <f>C4</f>
        <v>0</v>
      </c>
      <c r="D44" s="66"/>
      <c r="E44" s="66"/>
      <c r="F44" s="67"/>
    </row>
    <row r="45" spans="1:8" ht="36" customHeight="1" x14ac:dyDescent="0.2">
      <c r="A45" s="26" t="s">
        <v>98</v>
      </c>
      <c r="B45" s="26" t="s">
        <v>99</v>
      </c>
      <c r="C45" s="26" t="s">
        <v>100</v>
      </c>
      <c r="D45" s="26" t="s">
        <v>82</v>
      </c>
      <c r="E45" s="26" t="s">
        <v>101</v>
      </c>
      <c r="F45" s="26" t="s">
        <v>1</v>
      </c>
    </row>
    <row r="46" spans="1:8" ht="37.5" customHeight="1" x14ac:dyDescent="0.2">
      <c r="A46" s="62" t="s">
        <v>126</v>
      </c>
      <c r="B46" s="63"/>
      <c r="C46" s="63"/>
      <c r="D46" s="63"/>
      <c r="E46" s="63"/>
      <c r="F46" s="64"/>
    </row>
    <row r="47" spans="1:8" ht="57" customHeight="1" x14ac:dyDescent="0.2">
      <c r="A47" s="28">
        <v>3.1</v>
      </c>
      <c r="B47" s="33" t="s">
        <v>127</v>
      </c>
      <c r="C47" s="29" t="s">
        <v>128</v>
      </c>
      <c r="D47" s="53"/>
      <c r="E47" s="27">
        <v>1</v>
      </c>
      <c r="F47" s="25">
        <f>(IF(ISNUMBER(D47),D47,0)*$E$47)</f>
        <v>0</v>
      </c>
    </row>
    <row r="48" spans="1:8" ht="37.5" customHeight="1" x14ac:dyDescent="0.2">
      <c r="A48" s="28">
        <v>3.2</v>
      </c>
      <c r="B48" s="33" t="s">
        <v>129</v>
      </c>
      <c r="C48" s="29" t="s">
        <v>130</v>
      </c>
      <c r="D48" s="53"/>
      <c r="E48" s="27">
        <v>1</v>
      </c>
      <c r="F48" s="25">
        <f>(IF(ISNUMBER(D48),D48,0)*$E$48)</f>
        <v>0</v>
      </c>
    </row>
    <row r="49" spans="1:6" ht="48" customHeight="1" x14ac:dyDescent="0.2">
      <c r="A49" s="28">
        <v>3.3</v>
      </c>
      <c r="B49" s="33" t="s">
        <v>131</v>
      </c>
      <c r="C49" s="29" t="s">
        <v>132</v>
      </c>
      <c r="D49" s="51"/>
      <c r="E49" s="27">
        <v>1</v>
      </c>
      <c r="F49" s="25">
        <f>(IF(ISNUMBER(D49),D49,0)*$E$49)</f>
        <v>0</v>
      </c>
    </row>
    <row r="50" spans="1:6" ht="45" customHeight="1" x14ac:dyDescent="0.2">
      <c r="A50" s="28">
        <v>3.4</v>
      </c>
      <c r="B50" s="33" t="s">
        <v>133</v>
      </c>
      <c r="C50" s="29" t="s">
        <v>134</v>
      </c>
      <c r="D50" s="53"/>
      <c r="E50" s="27">
        <v>3</v>
      </c>
      <c r="F50" s="25">
        <f>(IF(ISNUMBER(D50),D50,0)*$E$50)</f>
        <v>0</v>
      </c>
    </row>
    <row r="51" spans="1:6" ht="33.75" customHeight="1" x14ac:dyDescent="0.2">
      <c r="A51" s="28">
        <v>3.5</v>
      </c>
      <c r="B51" s="33" t="s">
        <v>135</v>
      </c>
      <c r="C51" s="29"/>
      <c r="D51" s="53"/>
      <c r="E51" s="27">
        <v>2</v>
      </c>
      <c r="F51" s="25">
        <f>(IF(ISNUMBER(D51),D51,0)*$E$51)</f>
        <v>0</v>
      </c>
    </row>
    <row r="52" spans="1:6" ht="36" customHeight="1" x14ac:dyDescent="0.2">
      <c r="A52" s="113" t="s">
        <v>136</v>
      </c>
      <c r="B52" s="114"/>
      <c r="C52" s="114"/>
      <c r="D52" s="114"/>
      <c r="E52" s="115"/>
      <c r="F52" s="25">
        <f>SUM(F47:F51)</f>
        <v>0</v>
      </c>
    </row>
    <row r="53" spans="1:6" ht="37.5" customHeight="1" x14ac:dyDescent="0.2">
      <c r="A53" s="107" t="s">
        <v>137</v>
      </c>
      <c r="B53" s="108"/>
      <c r="C53" s="108"/>
      <c r="D53" s="108"/>
      <c r="E53" s="108"/>
      <c r="F53" s="109"/>
    </row>
    <row r="54" spans="1:6" ht="59.25" customHeight="1" x14ac:dyDescent="0.2">
      <c r="A54" s="28">
        <v>4.0999999999999996</v>
      </c>
      <c r="B54" s="29" t="s">
        <v>138</v>
      </c>
      <c r="C54" s="29" t="s">
        <v>139</v>
      </c>
      <c r="D54" s="51"/>
      <c r="E54" s="27">
        <v>1</v>
      </c>
      <c r="F54" s="25">
        <f>(IF(ISNUMBER(D54),D54,0)*$E$54)</f>
        <v>0</v>
      </c>
    </row>
    <row r="55" spans="1:6" ht="61.5" customHeight="1" x14ac:dyDescent="0.2">
      <c r="A55" s="28">
        <v>4.2</v>
      </c>
      <c r="B55" s="33" t="s">
        <v>140</v>
      </c>
      <c r="C55" s="30" t="s">
        <v>141</v>
      </c>
      <c r="D55" s="53"/>
      <c r="E55" s="27">
        <v>1</v>
      </c>
      <c r="F55" s="25">
        <f>(IF(ISNUMBER(D55),D55,0)*$E$55)</f>
        <v>0</v>
      </c>
    </row>
    <row r="56" spans="1:6" ht="37.5" customHeight="1" x14ac:dyDescent="0.2">
      <c r="A56" s="28">
        <v>4.3</v>
      </c>
      <c r="B56" s="29" t="s">
        <v>142</v>
      </c>
      <c r="C56" s="29"/>
      <c r="D56" s="53"/>
      <c r="E56" s="27">
        <v>1</v>
      </c>
      <c r="F56" s="25">
        <f>(IF(ISNUMBER(D56),D56,0)*$E$56)</f>
        <v>0</v>
      </c>
    </row>
    <row r="57" spans="1:6" ht="62.25" customHeight="1" x14ac:dyDescent="0.2">
      <c r="A57" s="28">
        <v>4.4000000000000004</v>
      </c>
      <c r="B57" s="29" t="s">
        <v>143</v>
      </c>
      <c r="C57" s="29" t="s">
        <v>144</v>
      </c>
      <c r="D57" s="53"/>
      <c r="E57" s="27">
        <v>1</v>
      </c>
      <c r="F57" s="25">
        <f>(IF(ISNUMBER(D57),D57,0)*$E$57)</f>
        <v>0</v>
      </c>
    </row>
    <row r="58" spans="1:6" ht="36" customHeight="1" x14ac:dyDescent="0.2">
      <c r="A58" s="28">
        <v>4.5</v>
      </c>
      <c r="B58" s="29" t="s">
        <v>145</v>
      </c>
      <c r="C58" s="29" t="s">
        <v>146</v>
      </c>
      <c r="D58" s="51"/>
      <c r="E58" s="27">
        <v>3</v>
      </c>
      <c r="F58" s="25">
        <f>(IF(ISNUMBER(D58),D58,0)*$E$58)</f>
        <v>0</v>
      </c>
    </row>
    <row r="59" spans="1:6" ht="24.75" customHeight="1" x14ac:dyDescent="0.2">
      <c r="A59" s="113" t="s">
        <v>147</v>
      </c>
      <c r="B59" s="114"/>
      <c r="C59" s="114"/>
      <c r="D59" s="114"/>
      <c r="E59" s="115"/>
      <c r="F59" s="25">
        <f>SUM(F54:F58)</f>
        <v>0</v>
      </c>
    </row>
    <row r="60" spans="1:6" ht="24.75" customHeight="1" x14ac:dyDescent="0.2">
      <c r="A60" s="123" t="s">
        <v>148</v>
      </c>
      <c r="B60" s="124"/>
      <c r="C60" s="124"/>
      <c r="D60" s="124"/>
      <c r="E60" s="125"/>
      <c r="F60" s="25">
        <f>F59+F52+F43+F36</f>
        <v>0</v>
      </c>
    </row>
    <row r="61" spans="1:6" ht="36" customHeight="1" x14ac:dyDescent="0.2">
      <c r="A61" s="116" t="s">
        <v>3</v>
      </c>
      <c r="B61" s="117"/>
      <c r="C61" s="117"/>
      <c r="D61" s="117"/>
      <c r="E61" s="118"/>
      <c r="F61" s="55">
        <f>F19*F60/1000</f>
        <v>0</v>
      </c>
    </row>
    <row r="62" spans="1:6" ht="31.5" customHeight="1" x14ac:dyDescent="0.2">
      <c r="A62" s="102" t="s">
        <v>4</v>
      </c>
      <c r="B62" s="103"/>
      <c r="C62" s="103"/>
      <c r="D62" s="103"/>
      <c r="E62" s="103"/>
      <c r="F62" s="104"/>
    </row>
    <row r="63" spans="1:6" ht="15.75" customHeight="1" x14ac:dyDescent="0.2">
      <c r="A63" s="23"/>
      <c r="B63" s="24" t="s">
        <v>5</v>
      </c>
      <c r="C63" s="45"/>
      <c r="F63" s="22"/>
    </row>
    <row r="64" spans="1:6" ht="17.25" customHeight="1" x14ac:dyDescent="0.2">
      <c r="A64" s="23"/>
      <c r="B64" s="24" t="s">
        <v>6</v>
      </c>
      <c r="C64" s="46"/>
      <c r="F64" s="22"/>
    </row>
    <row r="65" spans="1:6" x14ac:dyDescent="0.2">
      <c r="A65" s="23"/>
      <c r="B65" s="24"/>
      <c r="F65" s="22"/>
    </row>
    <row r="66" spans="1:6" ht="76.5" customHeight="1" x14ac:dyDescent="0.2">
      <c r="A66" s="41"/>
      <c r="B66" s="42" t="s">
        <v>7</v>
      </c>
      <c r="C66" s="47" t="str">
        <f>DATA!A2 &amp; "|" &amp; DATA!B2 &amp; "|" &amp; DATA!C2 &amp; "|" &amp; DATA!D2 &amp; "|" &amp; DATA!E2 &amp; "|" &amp; DATA!F2 &amp; "|" &amp; DATA!G2 &amp; "|" &amp; DATA!H2 &amp; "|" &amp; DATA!I2 &amp; "|" &amp; DATA!J2 &amp; "|" &amp; DATA!K2 &amp; "|" &amp; DATA!L2 &amp; "|" &amp; DATA!M2 &amp; "|" &amp; DATA!N2 &amp; "|" &amp; DATA!O2 &amp; "|" &amp; DATA!P2 &amp; "|" &amp; DATA!Q2 &amp; "|" &amp; DATA!R2 &amp; "|" &amp; DATA!S2 &amp; "|" &amp; DATA!T2 &amp; "|" &amp; DATA!U2 &amp; "|" &amp; DATA!V2 &amp; "|" &amp; DATA!W2 &amp; "|" &amp; DATA!X2 &amp; "|" &amp; DATA!Y2 &amp; "|" &amp; DATA!Z2 &amp; "|" &amp; DATA!AA2 &amp; "|" &amp; DATA!AB2 &amp; "|" &amp; DATA!AC2 &amp; "|" &amp; DATA!AD2 &amp; "|" &amp; DATA!AE2 &amp; "|" &amp; DATA!AF2 &amp; "|" &amp; DATA!AG2 &amp; "|" &amp; DATA!AH2 &amp; "|" &amp; DATA!AI2 &amp; "|" &amp; DATA!AJ2 &amp; "|" &amp; DATA!AK2 &amp; "|" &amp; DATA!AL2 &amp; "|" &amp; DATA!AM2 &amp; "|" &amp; DATA!AN2 &amp; "|" &amp; DATA!AO2 &amp; "|" &amp; DATA!AP2 &amp; "|" &amp; DATA!AQ2</f>
        <v>EAA|0|0|0|0|0|0|0|0|0|0|0|0|0|0|0|0|0|0|0|0|0|0|0|0|0|0|0|0|0|0|0|0|0|0|0|0|0|0|0|0|0|0</v>
      </c>
      <c r="D66" s="43"/>
      <c r="E66" s="43"/>
      <c r="F66" s="44"/>
    </row>
    <row r="68" spans="1:6" x14ac:dyDescent="0.2">
      <c r="A68" s="6"/>
    </row>
    <row r="69" spans="1:6" x14ac:dyDescent="0.2">
      <c r="A69" s="6"/>
    </row>
    <row r="70" spans="1:6" x14ac:dyDescent="0.2">
      <c r="A70" s="6"/>
      <c r="C70" s="21"/>
    </row>
    <row r="71" spans="1:6" x14ac:dyDescent="0.2">
      <c r="B71" s="6"/>
    </row>
    <row r="72" spans="1:6" x14ac:dyDescent="0.2">
      <c r="A72" s="6"/>
      <c r="B72" s="8"/>
    </row>
    <row r="73" spans="1:6" x14ac:dyDescent="0.2">
      <c r="A73" s="6"/>
      <c r="B73" s="8"/>
    </row>
    <row r="74" spans="1:6" x14ac:dyDescent="0.2">
      <c r="A74" s="6"/>
      <c r="B74" s="8"/>
    </row>
    <row r="75" spans="1:6" x14ac:dyDescent="0.2">
      <c r="A75" s="6"/>
      <c r="B75" s="8"/>
    </row>
    <row r="76" spans="1:6" x14ac:dyDescent="0.2">
      <c r="A76" s="7"/>
    </row>
    <row r="78" spans="1:6" x14ac:dyDescent="0.2">
      <c r="A78" s="6"/>
    </row>
    <row r="80" spans="1:6" x14ac:dyDescent="0.2">
      <c r="A80" s="6"/>
      <c r="B80" s="6"/>
    </row>
  </sheetData>
  <sheetProtection algorithmName="SHA-512" hashValue="S9MgylEDU1QrR3waFgu2rKxGnlQcotmnNmbRq+wCVIBwkGKpbhbV/9hayqadjHdwgYqg38gpLDlamO0XnDVkbw==" saltValue="9hKmQgrgDwl+RF8ejYP7qQ==" spinCount="100000" sheet="1" objects="1" scenarios="1"/>
  <customSheetViews>
    <customSheetView guid="{D54B3FC4-0E2E-46A5-8513-1CC22D35B9A1}" showPageBreaks="1" printArea="1" view="pageLayout">
      <selection activeCell="C3" sqref="C3:F3"/>
      <rowBreaks count="3" manualBreakCount="3">
        <brk id="16" max="5" man="1"/>
        <brk id="24" max="5" man="1"/>
        <brk id="40" max="5" man="1"/>
      </rowBreaks>
      <pageMargins left="0" right="0" top="0" bottom="0" header="0" footer="0"/>
      <printOptions horizontalCentered="1"/>
      <pageSetup paperSize="9" orientation="portrait" r:id="rId1"/>
      <headerFooter alignWithMargins="0">
        <oddHeader>&amp;L      &amp;"Arial,Gras"&amp;11ATELIER&amp;C&amp;"Arial,Gras"&amp;12OLMIS&amp;R&amp;P</oddHeader>
        <oddFooter>&amp;C&amp;9Version 1.0&amp;R&amp;9&amp;D</oddFooter>
      </headerFooter>
    </customSheetView>
  </customSheetViews>
  <mergeCells count="50">
    <mergeCell ref="A9:B9"/>
    <mergeCell ref="A8:B8"/>
    <mergeCell ref="A62:F62"/>
    <mergeCell ref="C4:F4"/>
    <mergeCell ref="A44:B44"/>
    <mergeCell ref="A17:C17"/>
    <mergeCell ref="A14:B14"/>
    <mergeCell ref="A53:F53"/>
    <mergeCell ref="A37:F37"/>
    <mergeCell ref="A36:E36"/>
    <mergeCell ref="A43:E43"/>
    <mergeCell ref="A52:E52"/>
    <mergeCell ref="C11:F11"/>
    <mergeCell ref="C9:F9"/>
    <mergeCell ref="A61:E61"/>
    <mergeCell ref="A19:E19"/>
    <mergeCell ref="A59:E59"/>
    <mergeCell ref="A60:E60"/>
    <mergeCell ref="A1:F1"/>
    <mergeCell ref="A10:B10"/>
    <mergeCell ref="C21:F21"/>
    <mergeCell ref="A15:F15"/>
    <mergeCell ref="C10:F10"/>
    <mergeCell ref="C12:F12"/>
    <mergeCell ref="C5:F5"/>
    <mergeCell ref="C6:F6"/>
    <mergeCell ref="C7:F7"/>
    <mergeCell ref="C8:F8"/>
    <mergeCell ref="A16:C16"/>
    <mergeCell ref="A20:F20"/>
    <mergeCell ref="C2:F2"/>
    <mergeCell ref="C13:F13"/>
    <mergeCell ref="C14:F14"/>
    <mergeCell ref="A4:B4"/>
    <mergeCell ref="A30:F30"/>
    <mergeCell ref="A46:F46"/>
    <mergeCell ref="C44:F44"/>
    <mergeCell ref="A2:B2"/>
    <mergeCell ref="C22:F22"/>
    <mergeCell ref="A28:B28"/>
    <mergeCell ref="C26:F26"/>
    <mergeCell ref="C27:F27"/>
    <mergeCell ref="C24:F24"/>
    <mergeCell ref="C25:F25"/>
    <mergeCell ref="C23:F23"/>
    <mergeCell ref="C28:F28"/>
    <mergeCell ref="C3:F3"/>
    <mergeCell ref="A13:B13"/>
    <mergeCell ref="A12:B12"/>
    <mergeCell ref="A11:B11"/>
  </mergeCells>
  <phoneticPr fontId="1" type="noConversion"/>
  <printOptions horizontalCentered="1"/>
  <pageMargins left="0.6692913385826772" right="0.6692913385826772" top="0.94488188976377963" bottom="0.70866141732283472" header="0.51181102362204722" footer="0.51181102362204722"/>
  <pageSetup paperSize="9" orientation="portrait" r:id="rId2"/>
  <headerFooter alignWithMargins="0">
    <oddHeader>&amp;L      &amp;"Arial,Gras"WERKSTÄTTE&amp;C&amp;"Arial,Gras"&amp;12OLMIS&amp;R&amp;P</oddHeader>
    <oddFooter>&amp;C&amp;9Version 3.0&amp;R&amp;9&amp;D</oddFooter>
  </headerFooter>
  <rowBreaks count="3" manualBreakCount="3">
    <brk id="19" max="5" man="1"/>
    <brk id="27" max="5" man="1"/>
    <brk id="4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17"/>
  <sheetViews>
    <sheetView view="pageLayout" zoomScale="115" zoomScaleNormal="100" zoomScalePageLayoutView="115" workbookViewId="0">
      <selection activeCell="C13" sqref="C13"/>
    </sheetView>
  </sheetViews>
  <sheetFormatPr baseColWidth="10" defaultColWidth="11.42578125" defaultRowHeight="12.75" x14ac:dyDescent="0.2"/>
  <cols>
    <col min="1" max="1" width="51.5703125" customWidth="1"/>
    <col min="2" max="2" width="19.42578125" customWidth="1"/>
    <col min="3" max="3" width="17.5703125" customWidth="1"/>
  </cols>
  <sheetData>
    <row r="1" spans="1:3" ht="38.25" customHeight="1" x14ac:dyDescent="0.2">
      <c r="A1" s="126" t="s">
        <v>8</v>
      </c>
      <c r="B1" s="127"/>
      <c r="C1" s="128"/>
    </row>
    <row r="2" spans="1:3" ht="37.5" customHeight="1" x14ac:dyDescent="0.2">
      <c r="A2" s="15" t="s">
        <v>9</v>
      </c>
      <c r="B2" s="129">
        <f>'OLMIS atelier'!C4</f>
        <v>0</v>
      </c>
      <c r="C2" s="130"/>
    </row>
    <row r="3" spans="1:3" ht="36" customHeight="1" x14ac:dyDescent="0.2">
      <c r="A3" s="133" t="s">
        <v>10</v>
      </c>
      <c r="B3" s="133"/>
      <c r="C3" s="9">
        <f>'OLMIS atelier'!F19</f>
        <v>0</v>
      </c>
    </row>
    <row r="4" spans="1:3" ht="44.25" customHeight="1" x14ac:dyDescent="0.2">
      <c r="A4" s="131" t="s">
        <v>3</v>
      </c>
      <c r="B4" s="132"/>
      <c r="C4" s="9">
        <f>'OLMIS atelier'!F61</f>
        <v>0</v>
      </c>
    </row>
    <row r="5" spans="1:3" ht="64.150000000000006" customHeight="1" x14ac:dyDescent="0.2">
      <c r="A5" s="11" t="s">
        <v>11</v>
      </c>
      <c r="B5" s="18" t="s">
        <v>12</v>
      </c>
      <c r="C5" s="19" t="s">
        <v>13</v>
      </c>
    </row>
    <row r="6" spans="1:3" ht="15" x14ac:dyDescent="0.2">
      <c r="A6" s="10"/>
      <c r="B6" s="12"/>
      <c r="C6" s="12"/>
    </row>
    <row r="7" spans="1:3" ht="15" x14ac:dyDescent="0.2">
      <c r="A7" s="10" t="s">
        <v>14</v>
      </c>
      <c r="B7" s="13">
        <f>'OLMIS atelier'!F36</f>
        <v>0</v>
      </c>
      <c r="C7" s="14">
        <f>B7*C3/1000</f>
        <v>0</v>
      </c>
    </row>
    <row r="8" spans="1:3" ht="15" x14ac:dyDescent="0.2">
      <c r="A8" s="10"/>
      <c r="B8" s="13"/>
      <c r="C8" s="14"/>
    </row>
    <row r="9" spans="1:3" ht="15" x14ac:dyDescent="0.2">
      <c r="A9" s="10" t="s">
        <v>15</v>
      </c>
      <c r="B9" s="13">
        <f>'OLMIS atelier'!F43</f>
        <v>0</v>
      </c>
      <c r="C9" s="14">
        <f>B9*C3/1000</f>
        <v>0</v>
      </c>
    </row>
    <row r="10" spans="1:3" ht="15" x14ac:dyDescent="0.2">
      <c r="A10" s="10"/>
      <c r="B10" s="13"/>
      <c r="C10" s="14"/>
    </row>
    <row r="11" spans="1:3" ht="15" x14ac:dyDescent="0.2">
      <c r="A11" s="10" t="s">
        <v>16</v>
      </c>
      <c r="B11" s="13">
        <f>'OLMIS atelier'!F52</f>
        <v>0</v>
      </c>
      <c r="C11" s="14">
        <f>B11*C3/1000</f>
        <v>0</v>
      </c>
    </row>
    <row r="12" spans="1:3" ht="15" x14ac:dyDescent="0.2">
      <c r="A12" s="10"/>
      <c r="B12" s="13"/>
      <c r="C12" s="14"/>
    </row>
    <row r="13" spans="1:3" ht="15" x14ac:dyDescent="0.2">
      <c r="A13" s="10" t="s">
        <v>17</v>
      </c>
      <c r="B13" s="13">
        <f>'OLMIS atelier'!F59</f>
        <v>0</v>
      </c>
      <c r="C13" s="14">
        <f>B13*C3/1000</f>
        <v>0</v>
      </c>
    </row>
    <row r="14" spans="1:3" ht="15" x14ac:dyDescent="0.2">
      <c r="A14" s="10"/>
      <c r="B14" s="13"/>
      <c r="C14" s="14"/>
    </row>
    <row r="15" spans="1:3" ht="41.25" customHeight="1" x14ac:dyDescent="0.2">
      <c r="A15" s="16" t="s">
        <v>2</v>
      </c>
      <c r="B15" s="17">
        <f>B13+B11+B9+B7</f>
        <v>0</v>
      </c>
      <c r="C15" s="14"/>
    </row>
    <row r="16" spans="1:3" ht="15" x14ac:dyDescent="0.2">
      <c r="A16" s="10"/>
      <c r="B16" s="10"/>
      <c r="C16" s="14"/>
    </row>
    <row r="17" spans="1:3" ht="35.25" customHeight="1" x14ac:dyDescent="0.2">
      <c r="A17" s="16" t="s">
        <v>3</v>
      </c>
      <c r="C17" s="14">
        <f>C13+C11+C9+C7</f>
        <v>0</v>
      </c>
    </row>
  </sheetData>
  <sheetProtection algorithmName="SHA-512" hashValue="z5Zhi3ZN9r9XiTPcK3g2EomyTktE8rXerQlpXKIjoA2m22+nd54CR5Cd3aAUGWcRFqPxX+ZFUercreYtWXETQg==" saltValue="ik42TOg5mSsUs0wKs4/O7Q==" spinCount="100000" sheet="1" objects="1" scenarios="1"/>
  <customSheetViews>
    <customSheetView guid="{D54B3FC4-0E2E-46A5-8513-1CC22D35B9A1}" showPageBreaks="1" view="pageLayout" topLeftCell="A7">
      <selection activeCell="B5" sqref="B5"/>
      <pageMargins left="0" right="0" top="0" bottom="0" header="0" footer="0"/>
      <pageSetup paperSize="9" orientation="portrait" verticalDpi="0" r:id="rId1"/>
      <headerFooter>
        <oddHeader>&amp;L&amp;"Arial,Gras"&amp;11ATELIER&amp;C&amp;"Arial,Gras"&amp;11OLMIS&amp;R&amp;"Arial,Gras"&amp;11RECAP</oddHeader>
        <oddFooter>&amp;CVersion 1.0&amp;R&amp;D</oddFooter>
      </headerFooter>
    </customSheetView>
  </customSheetViews>
  <mergeCells count="4">
    <mergeCell ref="A1:C1"/>
    <mergeCell ref="B2:C2"/>
    <mergeCell ref="A4:B4"/>
    <mergeCell ref="A3:B3"/>
  </mergeCells>
  <pageMargins left="0.7" right="0.7" top="0.78740157499999996" bottom="0.78740157499999996" header="0.3" footer="0.3"/>
  <pageSetup paperSize="9" orientation="portrait" r:id="rId2"/>
  <headerFooter>
    <oddHeader>&amp;L&amp;"Arial,Gras"&amp;11ATELIER&amp;C&amp;"Arial,Gras"&amp;11OLMIS&amp;R&amp;"Arial,Gras"&amp;11RECAP</oddHeader>
    <oddFooter>&amp;CVersion 3.0&amp;R&amp;D</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E4BF-9203-4B4B-A391-E4DCA2010A27}">
  <dimension ref="A1:AQ2"/>
  <sheetViews>
    <sheetView workbookViewId="0">
      <selection activeCell="A2" sqref="A2"/>
    </sheetView>
  </sheetViews>
  <sheetFormatPr baseColWidth="10" defaultColWidth="11.42578125" defaultRowHeight="12.75" x14ac:dyDescent="0.2"/>
  <cols>
    <col min="1" max="1" width="7.5703125" bestFit="1" customWidth="1"/>
    <col min="2" max="3" width="11.7109375" customWidth="1"/>
    <col min="4" max="4" width="7.42578125" bestFit="1" customWidth="1"/>
    <col min="5" max="5" width="13.7109375" bestFit="1" customWidth="1"/>
    <col min="6" max="6" width="18.140625" bestFit="1" customWidth="1"/>
    <col min="7" max="7" width="18.28515625" bestFit="1" customWidth="1"/>
    <col min="8" max="8" width="17.7109375" bestFit="1" customWidth="1"/>
    <col min="9" max="9" width="20.7109375" bestFit="1" customWidth="1"/>
    <col min="10" max="10" width="20.28515625" bestFit="1" customWidth="1"/>
    <col min="11" max="11" width="19.7109375" bestFit="1" customWidth="1"/>
    <col min="12" max="12" width="22.85546875" bestFit="1" customWidth="1"/>
    <col min="13" max="13" width="11.7109375" bestFit="1" customWidth="1"/>
    <col min="14" max="14" width="24" bestFit="1" customWidth="1"/>
    <col min="15" max="15" width="15.5703125" bestFit="1" customWidth="1"/>
    <col min="16" max="16" width="19.7109375" bestFit="1" customWidth="1"/>
    <col min="17" max="17" width="17.7109375" bestFit="1" customWidth="1"/>
    <col min="18" max="18" width="21.28515625" bestFit="1" customWidth="1"/>
    <col min="19" max="19" width="19.7109375" bestFit="1" customWidth="1"/>
    <col min="20" max="20" width="16.7109375" bestFit="1" customWidth="1"/>
    <col min="21" max="21" width="18.28515625" bestFit="1" customWidth="1"/>
    <col min="22" max="22" width="21" bestFit="1" customWidth="1"/>
    <col min="23" max="23" width="24.42578125" bestFit="1" customWidth="1"/>
    <col min="24" max="24" width="23.7109375" bestFit="1" customWidth="1"/>
    <col min="25" max="25" width="22.42578125" bestFit="1" customWidth="1"/>
    <col min="26" max="26" width="20.85546875" bestFit="1" customWidth="1"/>
    <col min="27" max="27" width="18.7109375" bestFit="1" customWidth="1"/>
    <col min="28" max="28" width="18.28515625" bestFit="1" customWidth="1"/>
    <col min="29" max="29" width="22.85546875" bestFit="1" customWidth="1"/>
    <col min="30" max="30" width="19.140625" bestFit="1" customWidth="1"/>
    <col min="31" max="31" width="18.7109375" bestFit="1" customWidth="1"/>
    <col min="32" max="32" width="15.42578125" bestFit="1" customWidth="1"/>
    <col min="33" max="33" width="13.42578125" bestFit="1" customWidth="1"/>
    <col min="34" max="36" width="23" bestFit="1" customWidth="1"/>
    <col min="37" max="37" width="22.42578125" bestFit="1" customWidth="1"/>
    <col min="38" max="38" width="14.140625" bestFit="1" customWidth="1"/>
    <col min="39" max="41" width="17.28515625" bestFit="1" customWidth="1"/>
    <col min="42" max="42" width="16.7109375" bestFit="1" customWidth="1"/>
    <col min="43" max="43" width="18.5703125" bestFit="1" customWidth="1"/>
  </cols>
  <sheetData>
    <row r="1" spans="1:43" x14ac:dyDescent="0.2">
      <c r="A1" s="6" t="s">
        <v>18</v>
      </c>
      <c r="B1" s="6" t="s">
        <v>19</v>
      </c>
      <c r="C1" s="6" t="s">
        <v>20</v>
      </c>
      <c r="D1" s="6" t="s">
        <v>21</v>
      </c>
      <c r="E1" s="6" t="s">
        <v>22</v>
      </c>
      <c r="F1" s="6" t="s">
        <v>23</v>
      </c>
      <c r="G1" s="6" t="s">
        <v>24</v>
      </c>
      <c r="H1" s="6" t="s">
        <v>25</v>
      </c>
      <c r="I1" s="6" t="s">
        <v>26</v>
      </c>
      <c r="J1" s="6" t="s">
        <v>27</v>
      </c>
      <c r="K1" s="6" t="s">
        <v>28</v>
      </c>
      <c r="L1" s="6" t="s">
        <v>29</v>
      </c>
      <c r="M1" s="6" t="s">
        <v>30</v>
      </c>
      <c r="N1" s="6" t="s">
        <v>31</v>
      </c>
      <c r="O1" s="6" t="s">
        <v>32</v>
      </c>
      <c r="P1" s="6" t="s">
        <v>33</v>
      </c>
      <c r="Q1" s="6" t="s">
        <v>34</v>
      </c>
      <c r="R1" s="6" t="s">
        <v>35</v>
      </c>
      <c r="S1" s="6" t="s">
        <v>36</v>
      </c>
      <c r="T1" s="6" t="s">
        <v>37</v>
      </c>
      <c r="U1" s="6" t="s">
        <v>38</v>
      </c>
      <c r="V1" s="6" t="s">
        <v>39</v>
      </c>
      <c r="W1" s="6" t="s">
        <v>40</v>
      </c>
      <c r="X1" s="6" t="s">
        <v>41</v>
      </c>
      <c r="Y1" s="6" t="s">
        <v>42</v>
      </c>
      <c r="Z1" s="6" t="s">
        <v>43</v>
      </c>
      <c r="AA1" s="6" t="s">
        <v>44</v>
      </c>
      <c r="AB1" s="6" t="s">
        <v>45</v>
      </c>
      <c r="AC1" s="6" t="s">
        <v>46</v>
      </c>
      <c r="AD1" s="6" t="s">
        <v>47</v>
      </c>
      <c r="AE1" s="6" t="s">
        <v>48</v>
      </c>
      <c r="AF1" s="6" t="s">
        <v>49</v>
      </c>
      <c r="AG1" s="6" t="s">
        <v>50</v>
      </c>
      <c r="AH1" s="6" t="s">
        <v>51</v>
      </c>
      <c r="AI1" s="6" t="s">
        <v>52</v>
      </c>
      <c r="AJ1" s="6" t="s">
        <v>53</v>
      </c>
      <c r="AK1" s="6" t="s">
        <v>54</v>
      </c>
      <c r="AL1" s="6" t="s">
        <v>55</v>
      </c>
      <c r="AM1" s="6" t="s">
        <v>56</v>
      </c>
      <c r="AN1" s="6" t="s">
        <v>57</v>
      </c>
      <c r="AO1" s="6" t="s">
        <v>58</v>
      </c>
      <c r="AP1" s="6" t="s">
        <v>59</v>
      </c>
      <c r="AQ1" s="6" t="s">
        <v>60</v>
      </c>
    </row>
    <row r="2" spans="1:43" x14ac:dyDescent="0.2">
      <c r="A2" s="6" t="s">
        <v>61</v>
      </c>
      <c r="B2" s="6">
        <f>'OLMIS atelier'!C63</f>
        <v>0</v>
      </c>
      <c r="C2" s="6">
        <f>'OLMIS atelier'!C64</f>
        <v>0</v>
      </c>
      <c r="D2">
        <f>'OLMIS atelier'!C9</f>
        <v>0</v>
      </c>
      <c r="E2">
        <f>'OLMIS atelier'!C12</f>
        <v>0</v>
      </c>
      <c r="F2">
        <f>'OLMIS atelier'!C13</f>
        <v>0</v>
      </c>
      <c r="G2" s="56">
        <f>'OLMIS atelier'!D16</f>
        <v>0</v>
      </c>
      <c r="H2" s="56">
        <f>'OLMIS atelier'!D17</f>
        <v>0</v>
      </c>
      <c r="I2" s="56">
        <f>'OLMIS atelier'!D18</f>
        <v>0</v>
      </c>
      <c r="J2" s="56">
        <f>'OLMIS atelier'!F16</f>
        <v>0</v>
      </c>
      <c r="K2" s="20">
        <f>ROUND('OLMIS atelier'!F17,2)</f>
        <v>0</v>
      </c>
      <c r="L2" s="20">
        <f>ROUND('OLMIS atelier'!F18,2)</f>
        <v>0</v>
      </c>
      <c r="M2" s="56">
        <f>ROUND('OLMIS atelier'!F19,2)</f>
        <v>0</v>
      </c>
      <c r="N2" s="56">
        <f>'OLMIS atelier'!D31</f>
        <v>0</v>
      </c>
      <c r="O2" s="56">
        <f>'OLMIS atelier'!D32</f>
        <v>0</v>
      </c>
      <c r="P2" s="56">
        <f>'OLMIS atelier'!D33</f>
        <v>0</v>
      </c>
      <c r="Q2" s="56">
        <f>'OLMIS atelier'!D34</f>
        <v>0</v>
      </c>
      <c r="R2" s="56">
        <f>'OLMIS atelier'!D35</f>
        <v>0</v>
      </c>
      <c r="S2" s="56">
        <f>'OLMIS atelier'!D38</f>
        <v>0</v>
      </c>
      <c r="T2" s="56">
        <f>'OLMIS atelier'!D39</f>
        <v>0</v>
      </c>
      <c r="U2" s="56">
        <f>'OLMIS atelier'!D40</f>
        <v>0</v>
      </c>
      <c r="V2" s="56">
        <f>'OLMIS atelier'!D41</f>
        <v>0</v>
      </c>
      <c r="W2" s="56">
        <f>'OLMIS atelier'!D42</f>
        <v>0</v>
      </c>
      <c r="X2" s="56">
        <f>'OLMIS atelier'!D47</f>
        <v>0</v>
      </c>
      <c r="Y2" s="56">
        <f>'OLMIS atelier'!D48</f>
        <v>0</v>
      </c>
      <c r="Z2" s="56">
        <f>'OLMIS atelier'!D49</f>
        <v>0</v>
      </c>
      <c r="AA2" s="56">
        <f>'OLMIS atelier'!D50</f>
        <v>0</v>
      </c>
      <c r="AB2" s="56">
        <f>'OLMIS atelier'!D51</f>
        <v>0</v>
      </c>
      <c r="AC2" s="56">
        <f>'OLMIS atelier'!D54</f>
        <v>0</v>
      </c>
      <c r="AD2" s="56">
        <f>'OLMIS atelier'!D55</f>
        <v>0</v>
      </c>
      <c r="AE2" s="56">
        <f>'OLMIS atelier'!D56</f>
        <v>0</v>
      </c>
      <c r="AF2" s="56">
        <f>'OLMIS atelier'!D57</f>
        <v>0</v>
      </c>
      <c r="AG2" s="56">
        <f>'OLMIS atelier'!D58</f>
        <v>0</v>
      </c>
      <c r="AH2" s="56">
        <f>RECAP!B7</f>
        <v>0</v>
      </c>
      <c r="AI2" s="56">
        <f>RECAP!B9</f>
        <v>0</v>
      </c>
      <c r="AJ2" s="56">
        <f>RECAP!B11</f>
        <v>0</v>
      </c>
      <c r="AK2" s="56">
        <f>RECAP!B13</f>
        <v>0</v>
      </c>
      <c r="AL2" s="56">
        <f>RECAP!B15</f>
        <v>0</v>
      </c>
      <c r="AM2" s="20">
        <f>ROUND(RECAP!C7,2)</f>
        <v>0</v>
      </c>
      <c r="AN2" s="20">
        <f>ROUND(RECAP!C9,2)</f>
        <v>0</v>
      </c>
      <c r="AO2" s="20">
        <f>ROUND(RECAP!C11,2)</f>
        <v>0</v>
      </c>
      <c r="AP2" s="20">
        <f>ROUND(RECAP!C13,2)</f>
        <v>0</v>
      </c>
      <c r="AQ2" s="20">
        <f>ROUND(RECAP!C17,2)</f>
        <v>0</v>
      </c>
    </row>
  </sheetData>
  <sheetProtection algorithmName="SHA-512" hashValue="CLZOFemb+XNYfoUupc6sQnRT7P9ntUHWCT2USvUsI+3PO+pUaPgYvxIn0zVZh2Pmv83NJuhIap/iP5w0yCpFEg==" saltValue="x8ftyJLOocvT5nDeX/NrI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fdafdc9-824a-4862-a5f6-729598d6fccf" xsi:nil="true"/>
    <lcf76f155ced4ddcb4097134ff3c332f xmlns="b553cd71-f6cd-4a43-8cf3-65aa3f41d9b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C5B4750FDCF34BBD114C079B279040" ma:contentTypeVersion="13" ma:contentTypeDescription="Crée un document." ma:contentTypeScope="" ma:versionID="61fb0cf7a073fe4dcb4909f1c3f95714">
  <xsd:schema xmlns:xsd="http://www.w3.org/2001/XMLSchema" xmlns:xs="http://www.w3.org/2001/XMLSchema" xmlns:p="http://schemas.microsoft.com/office/2006/metadata/properties" xmlns:ns2="b553cd71-f6cd-4a43-8cf3-65aa3f41d9b6" xmlns:ns3="0fdafdc9-824a-4862-a5f6-729598d6fccf" targetNamespace="http://schemas.microsoft.com/office/2006/metadata/properties" ma:root="true" ma:fieldsID="8b0d1ab57dc84b2068fcb99c66b9bccc" ns2:_="" ns3:_="">
    <xsd:import namespace="b553cd71-f6cd-4a43-8cf3-65aa3f41d9b6"/>
    <xsd:import namespace="0fdafdc9-824a-4862-a5f6-729598d6fc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cd71-f6cd-4a43-8cf3-65aa3f41d9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dafdc9-824a-4862-a5f6-729598d6fcc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a169748-9b1f-42c2-8146-83e6e5009ddc}" ma:internalName="TaxCatchAll" ma:showField="CatchAllData" ma:web="0fdafdc9-824a-4862-a5f6-729598d6fc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2DE4E0-93BD-4DC8-98C5-F8F03C944D4A}">
  <ds:schemaRefs>
    <ds:schemaRef ds:uri="http://schemas.microsoft.com/sharepoint/v3/contenttype/forms"/>
  </ds:schemaRefs>
</ds:datastoreItem>
</file>

<file path=customXml/itemProps2.xml><?xml version="1.0" encoding="utf-8"?>
<ds:datastoreItem xmlns:ds="http://schemas.openxmlformats.org/officeDocument/2006/customXml" ds:itemID="{4CAF5938-353F-4802-855F-565E2C65A8A4}">
  <ds:schemaRefs>
    <ds:schemaRef ds:uri="http://schemas.microsoft.com/office/2006/metadata/properties"/>
    <ds:schemaRef ds:uri="http://schemas.microsoft.com/office/infopath/2007/PartnerControls"/>
    <ds:schemaRef ds:uri="0fdafdc9-824a-4862-a5f6-729598d6fccf"/>
    <ds:schemaRef ds:uri="b553cd71-f6cd-4a43-8cf3-65aa3f41d9b6"/>
  </ds:schemaRefs>
</ds:datastoreItem>
</file>

<file path=customXml/itemProps3.xml><?xml version="1.0" encoding="utf-8"?>
<ds:datastoreItem xmlns:ds="http://schemas.openxmlformats.org/officeDocument/2006/customXml" ds:itemID="{228378AD-CB84-4CBC-AA6B-4435E82F8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cd71-f6cd-4a43-8cf3-65aa3f41d9b6"/>
    <ds:schemaRef ds:uri="0fdafdc9-824a-4862-a5f6-729598d6fc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OLMIS atelier</vt:lpstr>
      <vt:lpstr>RECAP</vt:lpstr>
      <vt:lpstr>DATA</vt:lpstr>
      <vt:lpstr>'OLMIS atelier'!Zone_d_impression</vt:lpstr>
    </vt:vector>
  </TitlesOfParts>
  <Manager/>
  <Company>Fondation St-Louis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Bourquenoud</dc:creator>
  <cp:keywords/>
  <dc:description/>
  <cp:lastModifiedBy>Cappelli Marinella</cp:lastModifiedBy>
  <cp:revision/>
  <dcterms:created xsi:type="dcterms:W3CDTF">2005-02-28T06:38:01Z</dcterms:created>
  <dcterms:modified xsi:type="dcterms:W3CDTF">2024-10-11T15:32:48Z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0x01010001C5B4750FDCF34BBD114C079B279040</vt:lpwstr>
  </property>
</Properties>
</file>