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O:\abc informatique\Site internet - Assistant\"/>
    </mc:Choice>
  </mc:AlternateContent>
  <xr:revisionPtr revIDLastSave="0" documentId="13_ncr:1_{E96EC2CC-045D-4942-A0D2-479ACE4B74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P" sheetId="11" r:id="rId1"/>
    <sheet name="Uebr. JP" sheetId="10" r:id="rId2"/>
    <sheet name="Tarif 2021 Gemeinde" sheetId="12" r:id="rId3"/>
    <sheet name="Tarif 2021 Kath." sheetId="13" r:id="rId4"/>
    <sheet name="Tarif 2021 Ref." sheetId="14" r:id="rId5"/>
    <sheet name="Tarif 2020 Gemeinde" sheetId="6" r:id="rId6"/>
    <sheet name="Tarif 2020 Kath." sheetId="7" r:id="rId7"/>
    <sheet name="Tarif 2020 Ref." sheetId="8" r:id="rId8"/>
    <sheet name="Français" sheetId="1" state="hidden" r:id="rId9"/>
  </sheets>
  <definedNames>
    <definedName name="_xlnm.Print_Area" localSheetId="8">Français!$A$1:$D$39</definedName>
    <definedName name="_xlnm.Print_Area" localSheetId="0">JP!$A$1:$D$42</definedName>
    <definedName name="_xlnm.Print_Area" localSheetId="1">'Uebr. JP'!$A$1:$D$46</definedName>
  </definedNames>
  <calcPr calcId="191029" iterate="1" iterateCount="2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D12" i="11" s="1"/>
  <c r="D11" i="11" l="1"/>
  <c r="D13" i="11" s="1"/>
  <c r="D10" i="10"/>
  <c r="D9" i="10"/>
  <c r="D11" i="10" s="1"/>
  <c r="D14" i="11" l="1"/>
  <c r="D15" i="11" s="1"/>
  <c r="D16" i="11" s="1"/>
  <c r="D12" i="10"/>
  <c r="D13" i="10" s="1"/>
  <c r="D14" i="10" s="1"/>
  <c r="C8" i="1" l="1"/>
  <c r="D12" i="1" s="1"/>
  <c r="D11" i="1" l="1"/>
  <c r="D13" i="1" s="1"/>
  <c r="D14" i="1" s="1"/>
  <c r="D15" i="1" s="1"/>
  <c r="D16" i="1" s="1"/>
  <c r="E16" i="1" l="1"/>
  <c r="D17" i="1"/>
  <c r="D18" i="1"/>
  <c r="E21" i="1"/>
  <c r="D22" i="1"/>
  <c r="G22" i="1"/>
  <c r="D23" i="1"/>
  <c r="D24" i="1"/>
  <c r="D25" i="1"/>
  <c r="D27" i="1"/>
  <c r="D29" i="1"/>
  <c r="D32" i="1"/>
  <c r="D34" i="1"/>
  <c r="D36" i="1"/>
  <c r="E16" i="11"/>
  <c r="D17" i="11"/>
  <c r="D18" i="11"/>
  <c r="E22" i="11"/>
  <c r="D23" i="11"/>
  <c r="G23" i="11"/>
  <c r="D24" i="11"/>
  <c r="D25" i="11"/>
  <c r="D26" i="11"/>
  <c r="D30" i="11"/>
  <c r="D32" i="11"/>
  <c r="D35" i="11"/>
  <c r="D36" i="11"/>
  <c r="D37" i="11"/>
  <c r="D39" i="11"/>
  <c r="D41" i="11"/>
  <c r="D15" i="10"/>
  <c r="D16" i="10"/>
  <c r="D20" i="10"/>
  <c r="E22" i="10"/>
  <c r="D23" i="10"/>
  <c r="D24" i="10"/>
  <c r="G24" i="10"/>
  <c r="D25" i="10"/>
  <c r="G25" i="10"/>
  <c r="D26" i="10"/>
  <c r="D27" i="10"/>
  <c r="H27" i="10"/>
  <c r="D28" i="10"/>
  <c r="D32" i="10"/>
  <c r="D34" i="10"/>
  <c r="D37" i="10"/>
  <c r="D38" i="10"/>
  <c r="D39" i="10"/>
  <c r="D40" i="10"/>
  <c r="D41" i="10"/>
  <c r="D43" i="10"/>
  <c r="D45" i="10"/>
</calcChain>
</file>

<file path=xl/sharedStrings.xml><?xml version="1.0" encoding="utf-8"?>
<sst xmlns="http://schemas.openxmlformats.org/spreadsheetml/2006/main" count="1680" uniqueCount="353">
  <si>
    <t>Total de l'actif</t>
  </si>
  <si>
    <t>Participations, brevets</t>
  </si>
  <si>
    <t>Autres actifs</t>
  </si>
  <si>
    <t>Capital imposable</t>
  </si>
  <si>
    <t>Impôts art. 121 al. 1</t>
  </si>
  <si>
    <t xml:space="preserve">Impôts art. 121 al. 2 </t>
  </si>
  <si>
    <t>Total de l'impôt sur le capital</t>
  </si>
  <si>
    <t>Réduction en %</t>
  </si>
  <si>
    <t>Répartition intercantonale</t>
  </si>
  <si>
    <t>Impôt sur le capital dû dans le canton</t>
  </si>
  <si>
    <t>Impôt sur le capital</t>
  </si>
  <si>
    <t>Impôt sur le bénéfice</t>
  </si>
  <si>
    <t>Bénéfice avant impôt</t>
  </si>
  <si>
    <t>Impôt commune et paroisse</t>
  </si>
  <si>
    <t>IFD</t>
  </si>
  <si>
    <t>Imputation de l'impôt sur le bénéfice</t>
  </si>
  <si>
    <t>Calcul de la provision pour impôts</t>
  </si>
  <si>
    <t>Total de l'impôt à provisionner pour le canton de Fribourg</t>
  </si>
  <si>
    <t>Exonération, allègement</t>
  </si>
  <si>
    <t>Indiquer le % dans le canton</t>
  </si>
  <si>
    <t>Exon. allégement, réduction participation</t>
  </si>
  <si>
    <t>Impôt cantonal</t>
  </si>
  <si>
    <t>Taux</t>
  </si>
  <si>
    <t>selon bilan</t>
  </si>
  <si>
    <t>(à effacer)</t>
  </si>
  <si>
    <t>si inférieur à 1 = zéro</t>
  </si>
  <si>
    <t>Total impôt cantonal</t>
  </si>
  <si>
    <t>Taxe sociale</t>
  </si>
  <si>
    <t>8,5% de la cote cantonale sur le bénéfice</t>
  </si>
  <si>
    <t>Impôts</t>
  </si>
  <si>
    <t>Saisir vos montant dans les cases bleues</t>
  </si>
  <si>
    <t>*Sélectionner le taux de la commune siège</t>
  </si>
  <si>
    <t>*par défaut 85%, soit 75% pour la commune et 10% pour la paroisse</t>
  </si>
  <si>
    <t>Berechnung Steuerrückstellung</t>
  </si>
  <si>
    <t>Ihre Beträge in die blauen Felder eintragen</t>
  </si>
  <si>
    <t>Kapitalsteuer</t>
  </si>
  <si>
    <t>gemäss Bilanz</t>
  </si>
  <si>
    <t>Andere Aktiven</t>
  </si>
  <si>
    <t>Total der Aktiven</t>
  </si>
  <si>
    <t>Steuerbares Kapital</t>
  </si>
  <si>
    <t>Steuern</t>
  </si>
  <si>
    <t>Sozialabgabe</t>
  </si>
  <si>
    <t>8,5% der kantonalen Gewinnsteuer</t>
  </si>
  <si>
    <t>Direkte Bundessteuer</t>
  </si>
  <si>
    <t>Total Kantonssteuer</t>
  </si>
  <si>
    <t>Gemeinde- und Kirchensteuer</t>
  </si>
  <si>
    <t>*Standardmässig 85%, d.h. 75% für die Gemeinde und 10% für die Kirche</t>
  </si>
  <si>
    <t>Gewinnsteuer</t>
  </si>
  <si>
    <t>Interkantonale Steuerausscheidung</t>
  </si>
  <si>
    <t>Ermässigung in %</t>
  </si>
  <si>
    <t>Kantonssteuer</t>
  </si>
  <si>
    <t>Gewinn vor Steuer</t>
  </si>
  <si>
    <t>Befreiung, Erleichterung</t>
  </si>
  <si>
    <t>Tarif</t>
  </si>
  <si>
    <t>Total Kapitalsteuer</t>
  </si>
  <si>
    <t>Beteiligungen, Patente</t>
  </si>
  <si>
    <t>Steuerperiode</t>
  </si>
  <si>
    <t>Juristische Personen</t>
  </si>
  <si>
    <t>Reinvermögen</t>
  </si>
  <si>
    <t>Grenze CHF 100'000.00 - Tarif</t>
  </si>
  <si>
    <t>Grenze CHF 200'000.00 - Tarif</t>
  </si>
  <si>
    <t>Kantonssteuer Art. 113 DStG</t>
  </si>
  <si>
    <t>Grenze CHF 5'000.00 - Tarif</t>
  </si>
  <si>
    <t>Kantonssteuer Art. 108a DStG</t>
  </si>
  <si>
    <t>Grenze CHF 20'000.00 - Tarif</t>
  </si>
  <si>
    <t>Steuer Art. 121 Abs. 1 DStG</t>
  </si>
  <si>
    <t>Steuer Art. 121 Abs. 2 DStG</t>
  </si>
  <si>
    <t>Ermassigung in %</t>
  </si>
  <si>
    <t>Anrechnung der Gewinnsteuer</t>
  </si>
  <si>
    <t>Im Kanton geschuldete Kapitalsteuer</t>
  </si>
  <si>
    <t>Befreiung, Erleichterung, Beteiligungsabzug</t>
  </si>
  <si>
    <t>Total Steuern</t>
  </si>
  <si>
    <t>Total Kantonssteuern</t>
  </si>
  <si>
    <t>*Tarif der Sitzgemeinde angeben</t>
  </si>
  <si>
    <t>Total Steuerrückstellung für den Kanton Freiburg (Sitzkanton)</t>
  </si>
  <si>
    <t>Vereine, Stiftungen, übr. JP</t>
  </si>
  <si>
    <t>Antwort mit Ja oder Nein</t>
  </si>
  <si>
    <t>Steuer Art. 122 DStG</t>
  </si>
  <si>
    <t>Gewinn Veranstaltung, ausserord. Art. 113 DStG</t>
  </si>
  <si>
    <t>Gewinn ordentlicher Aktivität vor Steuer</t>
  </si>
  <si>
    <t>Direkte Bundessteuer Art. 71 DBG</t>
  </si>
  <si>
    <t>Direkte Bundessteuer Art 66a DBG</t>
  </si>
  <si>
    <t>Total direkte Bundessteuer</t>
  </si>
  <si>
    <t>Total Gewinn nach Steuer</t>
  </si>
  <si>
    <t>Kontrolle</t>
  </si>
  <si>
    <t>Diff.</t>
  </si>
  <si>
    <t>Ideeller Zweck</t>
  </si>
  <si>
    <r>
      <t>Steuer Art. 120a DStG</t>
    </r>
    <r>
      <rPr>
        <sz val="10"/>
        <color theme="1"/>
        <rFont val="Calibri"/>
        <family val="2"/>
        <scheme val="minor"/>
      </rPr>
      <t xml:space="preserve"> (ideeller Zweck)</t>
    </r>
  </si>
  <si>
    <t>nur ideeller Zweck</t>
  </si>
  <si>
    <t>Direkte Bundessteuer auf dem Gewinn</t>
  </si>
  <si>
    <t>Angabe des %-Satzes im Kanton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</si>
  <si>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</si>
  <si>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Gemeindesteuerfüsse, Stand am 1. August 2020</t>
  </si>
  <si>
    <t>—</t>
  </si>
  <si>
    <t>T18-21</t>
  </si>
  <si>
    <t>Personnes morales</t>
  </si>
  <si>
    <t>et le capital, en % de</t>
  </si>
  <si>
    <t>l'impôt cantonal de</t>
  </si>
  <si>
    <t>base</t>
  </si>
  <si>
    <t>Steuer auf dem</t>
  </si>
  <si>
    <t xml:space="preserve"> Gewinn und Kapital,</t>
  </si>
  <si>
    <t>in % der einfachen</t>
  </si>
  <si>
    <t xml:space="preserve"> Kantonssteuer</t>
  </si>
  <si>
    <t>Broye / Broye</t>
  </si>
  <si>
    <t>Belmont-Broye</t>
  </si>
  <si>
    <t>Châtillon</t>
  </si>
  <si>
    <t>Cheiry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</si>
  <si>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</si>
  <si>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</si>
  <si>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</si>
  <si>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</si>
  <si>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</si>
  <si>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</si>
  <si>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</si>
  <si>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</si>
  <si>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</si>
  <si>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</si>
  <si>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</si>
  <si>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</si>
  <si>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</si>
  <si>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</si>
  <si>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</si>
  <si>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</si>
  <si>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</si>
  <si>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</si>
  <si>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</si>
  <si>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</si>
  <si>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</si>
  <si>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</si>
  <si>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</si>
  <si>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</si>
  <si>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</si>
  <si>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</si>
  <si>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</si>
  <si>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</si>
  <si>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</si>
  <si>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</si>
  <si>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</si>
  <si>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</si>
  <si>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</si>
  <si>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</si>
  <si>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</si>
  <si>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</si>
  <si>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</si>
  <si>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</si>
  <si>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</si>
  <si>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</si>
  <si>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</si>
  <si>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</si>
  <si>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</si>
  <si>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</si>
  <si>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</si>
  <si>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</si>
  <si>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</si>
  <si>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</si>
  <si>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</si>
  <si>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</si>
  <si>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</si>
  <si>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</si>
  <si>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</si>
  <si>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</si>
  <si>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</si>
  <si>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</si>
  <si>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</si>
  <si>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</si>
  <si>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</si>
  <si>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</si>
  <si>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</si>
  <si>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</si>
  <si>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</si>
  <si>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</si>
  <si>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</si>
  <si>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</si>
  <si>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</si>
  <si>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</si>
  <si>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 xml:space="preserve">Corminboeuf 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</si>
  <si>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</si>
  <si>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</si>
  <si>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</si>
  <si>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</si>
  <si>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</si>
  <si>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</si>
  <si>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</si>
  <si>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</si>
  <si>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</si>
  <si>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</si>
  <si>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</si>
  <si>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</si>
  <si>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</si>
  <si>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</si>
  <si>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</si>
  <si>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</si>
  <si>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Senèdes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</si>
  <si>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</si>
  <si>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</si>
  <si>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</si>
  <si>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</si>
  <si>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</si>
  <si>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</si>
  <si>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</si>
  <si>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</si>
  <si>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</si>
  <si>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</si>
  <si>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</si>
  <si>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</si>
  <si>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</si>
  <si>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</si>
  <si>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</si>
  <si>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</si>
  <si>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</si>
  <si>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</si>
  <si>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</si>
  <si>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</si>
  <si>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</si>
  <si>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</si>
  <si>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</si>
  <si>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</si>
  <si>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</si>
  <si>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</si>
  <si>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</si>
  <si>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</si>
  <si>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</si>
  <si>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</si>
  <si>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</si>
  <si>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</si>
  <si>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</si>
  <si>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</si>
  <si>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</si>
  <si>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</si>
  <si>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</si>
  <si>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</si>
  <si>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</si>
  <si>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</si>
  <si>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</si>
  <si>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</si>
  <si>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</si>
  <si>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</si>
  <si>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</si>
  <si>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</si>
  <si>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</si>
  <si>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</si>
  <si>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</si>
  <si>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</si>
  <si>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 xml:space="preserve">Source: Etat de Fribourg: Service des communes, Fribourg </t>
  </si>
  <si>
    <t>Quelle: Staat Freiburg: Amt für Gemeinden, Freiburg, t21-324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</si>
  <si>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</si>
  <si>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katholischen Pfarreien nach Gemeinde, Stand am 1. August 2020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</si>
  <si>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</si>
  <si>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</si>
  <si>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</si>
  <si>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</si>
  <si>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</si>
  <si>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</si>
  <si>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</si>
  <si>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</si>
  <si>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</si>
  <si>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</si>
  <si>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</si>
  <si>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</si>
  <si>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</si>
  <si>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</si>
  <si>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</si>
  <si>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</si>
  <si>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</si>
  <si>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</si>
  <si>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</si>
  <si>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</si>
  <si>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</si>
  <si>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</si>
  <si>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</si>
  <si>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</si>
  <si>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</si>
  <si>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</si>
  <si>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</si>
  <si>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</si>
  <si>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</si>
  <si>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La Joux</t>
  </si>
  <si>
    <t>Sommentier</t>
  </si>
  <si>
    <t>Bulle-La Tour</t>
  </si>
  <si>
    <t>Le Solitou</t>
  </si>
  <si>
    <t>Albeuve</t>
  </si>
  <si>
    <t>Lessoc</t>
  </si>
  <si>
    <t>Montbovon</t>
  </si>
  <si>
    <t>Neirivue</t>
  </si>
  <si>
    <t>Vuippens</t>
  </si>
  <si>
    <t xml:space="preserve">Le Pâquier </t>
  </si>
  <si>
    <t>Avry-devant-Pont</t>
  </si>
  <si>
    <t>Corminboeuf</t>
  </si>
  <si>
    <t xml:space="preserve">Cottens </t>
  </si>
  <si>
    <t xml:space="preserve">Ependes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</si>
  <si>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</si>
  <si>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</si>
  <si>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</si>
  <si>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</si>
  <si>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</si>
  <si>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</si>
  <si>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</si>
  <si>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</si>
  <si>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</si>
  <si>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</si>
  <si>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</si>
  <si>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</si>
  <si>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</si>
  <si>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>Bonnefontaine</t>
  </si>
  <si>
    <t>Praroman</t>
  </si>
  <si>
    <t xml:space="preserve">Neyruz </t>
  </si>
  <si>
    <t>Prez-vers-Noréaz</t>
  </si>
  <si>
    <t>Corserey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</si>
  <si>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</si>
  <si>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</si>
  <si>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</si>
  <si>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</si>
  <si>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</si>
  <si>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</si>
  <si>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</si>
  <si>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</si>
  <si>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</si>
  <si>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</si>
  <si>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</si>
  <si>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</si>
  <si>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</si>
  <si>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</si>
  <si>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</si>
  <si>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Quelle: Katholische kirchliche Körperschaft des Kantons Freiburg, Villars-sur-Glâne, t21-589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</si>
  <si>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</si>
  <si>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reformierten Pfarreien nach Gemeinde, Stand am 1. August 2020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</si>
  <si>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</si>
  <si>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</si>
  <si>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</si>
  <si>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</si>
  <si>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</si>
  <si>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</si>
  <si>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</si>
  <si>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</si>
  <si>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</si>
  <si>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</si>
  <si>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</si>
  <si>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</si>
  <si>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</si>
  <si>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</si>
  <si>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</si>
  <si>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Quelle: Evangelisch-reformierte Kirche des Kantons Freiburg, Murten, t21-590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</si>
  <si>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</si>
  <si>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Gemeindesteuerfüsse, Stand am 1. August 2021</t>
  </si>
  <si>
    <t>Quelle: Staat Freiburg: Amt für Gemeinden, Freiburg, t22-324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</si>
  <si>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</si>
  <si>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katholischen Pfarreien nach Gemeinde, Stand am 1. August 2021</t>
  </si>
  <si>
    <t>Bois-d'Amont</t>
  </si>
  <si>
    <t>Ried bei Kerzers</t>
  </si>
  <si>
    <t>Quelle: Katholische kirchliche Körperschaft des Kantons Freiburg, Villars-sur-Glâne, t22-589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</si>
  <si>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</si>
  <si>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reformierten Pfarreien nach Gemeinde, Stand am 1. August 2021</t>
  </si>
  <si>
    <t>Quelle: Evangelisch-reformierte Kirche des Kantons Freiburg, Murten, t22-590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</si>
</sst>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_-* #,##0\ _C_H_F_-;\-* #,##0\ _C_H_F_-;_-* &quot;-&quot;??\ _C_H_F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vertAlign val="superscript"/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39">
    <xf numFmtId="0" fontId="0" fillId="0" borderId="0" xfId="0"/>
    <xf numFmtId="10" fontId="0" fillId="0" borderId="0" xfId="0" applyNumberFormat="1"/>
    <xf numFmtId="1" fontId="0" fillId="0" borderId="0" xfId="0" applyNumberFormat="1"/>
    <xf numFmtId="165" fontId="0" fillId="0" borderId="0" xfId="1" applyNumberFormat="1" applyFont="1"/>
    <xf numFmtId="164" fontId="0" fillId="0" borderId="0" xfId="0" applyNumberFormat="1"/>
    <xf numFmtId="165" fontId="2" fillId="0" borderId="0" xfId="1" applyNumberFormat="1" applyFont="1"/>
    <xf numFmtId="166" fontId="0" fillId="0" borderId="0" xfId="2" applyNumberFormat="1" applyFont="1"/>
    <xf numFmtId="10" fontId="0" fillId="0" borderId="0" xfId="2" applyNumberFormat="1" applyFont="1"/>
    <xf numFmtId="0" fontId="3" fillId="0" borderId="0" xfId="0" applyFont="1"/>
    <xf numFmtId="165" fontId="3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9" fontId="3" fillId="0" borderId="0" xfId="0" applyNumberFormat="1" applyFont="1" applyBorder="1"/>
    <xf numFmtId="9" fontId="1" fillId="0" borderId="0" xfId="2" applyFont="1" applyBorder="1"/>
    <xf numFmtId="9" fontId="0" fillId="0" borderId="0" xfId="2" applyFont="1" applyBorder="1"/>
    <xf numFmtId="167" fontId="0" fillId="2" borderId="0" xfId="0" applyNumberFormat="1" applyFill="1"/>
    <xf numFmtId="0" fontId="0" fillId="2" borderId="0" xfId="0" applyFill="1"/>
    <xf numFmtId="165" fontId="0" fillId="0" borderId="0" xfId="0" applyNumberFormat="1"/>
    <xf numFmtId="0" fontId="0" fillId="0" borderId="0" xfId="0" applyFont="1"/>
    <xf numFmtId="165" fontId="1" fillId="0" borderId="0" xfId="1" applyNumberFormat="1" applyFont="1"/>
    <xf numFmtId="165" fontId="0" fillId="0" borderId="0" xfId="1" applyNumberFormat="1" applyFont="1" applyBorder="1" applyAlignment="1">
      <alignment horizontal="right"/>
    </xf>
    <xf numFmtId="0" fontId="0" fillId="0" borderId="0" xfId="0" applyProtection="1">
      <protection locked="0"/>
    </xf>
    <xf numFmtId="0" fontId="0" fillId="3" borderId="0" xfId="0" applyFill="1"/>
    <xf numFmtId="165" fontId="0" fillId="3" borderId="1" xfId="1" applyNumberFormat="1" applyFont="1" applyFill="1" applyBorder="1" applyProtection="1">
      <protection locked="0"/>
    </xf>
    <xf numFmtId="1" fontId="0" fillId="3" borderId="1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" xfId="1" applyNumberFormat="1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9" fontId="0" fillId="3" borderId="1" xfId="2" applyFont="1" applyFill="1" applyBorder="1" applyProtection="1">
      <protection locked="0"/>
    </xf>
    <xf numFmtId="0" fontId="5" fillId="0" borderId="0" xfId="0" applyFont="1"/>
    <xf numFmtId="165" fontId="5" fillId="0" borderId="0" xfId="1" applyNumberFormat="1" applyFont="1"/>
    <xf numFmtId="9" fontId="3" fillId="4" borderId="0" xfId="2" applyFont="1" applyFill="1" applyBorder="1" applyProtection="1"/>
    <xf numFmtId="0" fontId="0" fillId="0" borderId="0" xfId="0"/>
    <xf numFmtId="165" fontId="2" fillId="0" borderId="0" xfId="1" applyNumberFormat="1" applyFont="1"/>
    <xf numFmtId="0" fontId="3" fillId="0" borderId="0" xfId="0" applyFont="1"/>
    <xf numFmtId="0" fontId="2" fillId="0" borderId="0" xfId="0" applyFont="1"/>
    <xf numFmtId="9" fontId="3" fillId="0" borderId="0" xfId="0" applyNumberFormat="1" applyFont="1" applyBorder="1"/>
    <xf numFmtId="165" fontId="1" fillId="0" borderId="0" xfId="1" applyNumberFormat="1" applyFont="1"/>
    <xf numFmtId="0" fontId="6" fillId="0" borderId="0" xfId="0" applyFont="1"/>
    <xf numFmtId="0" fontId="7" fillId="0" borderId="0" xfId="0" applyFont="1"/>
    <xf numFmtId="165" fontId="6" fillId="0" borderId="0" xfId="1" applyNumberFormat="1" applyFont="1"/>
    <xf numFmtId="0" fontId="6" fillId="0" borderId="0" xfId="0" applyFont="1" applyAlignment="1">
      <alignment horizontal="left"/>
    </xf>
    <xf numFmtId="0" fontId="6" fillId="0" borderId="0" xfId="0" applyFont="1" applyFill="1" applyBorder="1"/>
    <xf numFmtId="0" fontId="8" fillId="0" borderId="0" xfId="0" applyFont="1"/>
    <xf numFmtId="165" fontId="1" fillId="0" borderId="6" xfId="1" applyNumberFormat="1" applyFont="1" applyBorder="1"/>
    <xf numFmtId="0" fontId="6" fillId="5" borderId="1" xfId="0" applyFont="1" applyFill="1" applyBorder="1"/>
    <xf numFmtId="165" fontId="0" fillId="5" borderId="1" xfId="1" applyNumberFormat="1" applyFont="1" applyFill="1" applyBorder="1" applyProtection="1">
      <protection locked="0"/>
    </xf>
    <xf numFmtId="165" fontId="1" fillId="0" borderId="7" xfId="1" applyNumberFormat="1" applyFont="1" applyBorder="1"/>
    <xf numFmtId="165" fontId="2" fillId="0" borderId="8" xfId="1" applyNumberFormat="1" applyFont="1" applyBorder="1"/>
    <xf numFmtId="0" fontId="9" fillId="0" borderId="0" xfId="0" applyFont="1"/>
    <xf numFmtId="10" fontId="0" fillId="5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5" borderId="2" xfId="2" applyNumberFormat="1" applyFont="1" applyFill="1" applyBorder="1" applyProtection="1">
      <protection locked="0"/>
    </xf>
    <xf numFmtId="165" fontId="2" fillId="0" borderId="0" xfId="1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2" fillId="0" borderId="0" xfId="1" applyNumberFormat="1" applyFont="1" applyBorder="1" applyAlignment="1">
      <alignment horizontal="right"/>
    </xf>
    <xf numFmtId="9" fontId="3" fillId="0" borderId="0" xfId="0" applyNumberFormat="1" applyFont="1"/>
    <xf numFmtId="0" fontId="10" fillId="0" borderId="0" xfId="0" applyFont="1"/>
    <xf numFmtId="0" fontId="2" fillId="5" borderId="1" xfId="0" applyFont="1" applyFill="1" applyBorder="1" applyAlignment="1">
      <alignment horizontal="center"/>
    </xf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2" borderId="0" xfId="0" applyNumberFormat="1" applyFill="1"/>
    <xf numFmtId="165" fontId="0" fillId="0" borderId="0" xfId="1" quotePrefix="1" applyNumberFormat="1" applyFont="1"/>
    <xf numFmtId="10" fontId="0" fillId="0" borderId="0" xfId="0" applyNumberFormat="1" applyFont="1"/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168" fontId="14" fillId="0" borderId="0" xfId="0" applyNumberFormat="1" applyFont="1" applyAlignment="1">
      <alignment vertical="top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0" borderId="0" xfId="0" applyFont="1"/>
    <xf numFmtId="165" fontId="0" fillId="0" borderId="0" xfId="1" applyNumberFormat="1" applyFont="1" applyBorder="1"/>
    <xf numFmtId="3" fontId="15" fillId="0" borderId="0" xfId="0" applyNumberFormat="1" applyFont="1" applyAlignment="1">
      <alignment vertical="center"/>
    </xf>
    <xf numFmtId="168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68" fontId="14" fillId="0" borderId="0" xfId="0" applyNumberFormat="1" applyFont="1" applyAlignment="1">
      <alignment horizontal="left" vertical="center"/>
    </xf>
    <xf numFmtId="0" fontId="20" fillId="0" borderId="0" xfId="0" applyFont="1"/>
    <xf numFmtId="0" fontId="18" fillId="0" borderId="0" xfId="0" applyFont="1" applyAlignment="1">
      <alignment vertical="center"/>
    </xf>
    <xf numFmtId="11" fontId="14" fillId="0" borderId="0" xfId="0" applyNumberFormat="1" applyFont="1" applyAlignment="1">
      <alignment horizontal="left" vertical="center"/>
    </xf>
    <xf numFmtId="0" fontId="19" fillId="0" borderId="0" xfId="0" applyFont="1"/>
    <xf numFmtId="168" fontId="11" fillId="0" borderId="0" xfId="0" applyNumberFormat="1" applyFont="1"/>
    <xf numFmtId="0" fontId="12" fillId="0" borderId="0" xfId="0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168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top"/>
    </xf>
    <xf numFmtId="168" fontId="14" fillId="0" borderId="0" xfId="0" applyNumberFormat="1" applyFont="1" applyBorder="1" applyAlignment="1">
      <alignment vertical="top"/>
    </xf>
    <xf numFmtId="3" fontId="15" fillId="0" borderId="0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4" fontId="14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2" fontId="14" fillId="0" borderId="0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vertical="center"/>
    </xf>
    <xf numFmtId="2" fontId="12" fillId="0" borderId="0" xfId="3" applyNumberFormat="1" applyFont="1" applyBorder="1" applyAlignment="1">
      <alignment vertical="center"/>
    </xf>
    <xf numFmtId="0" fontId="0" fillId="0" borderId="0" xfId="0" applyBorder="1"/>
    <xf numFmtId="0" fontId="14" fillId="0" borderId="0" xfId="3" applyFont="1" applyBorder="1" applyAlignment="1">
      <alignment horizontal="left" vertical="center"/>
    </xf>
    <xf numFmtId="2" fontId="14" fillId="0" borderId="0" xfId="3" applyNumberFormat="1" applyFont="1" applyBorder="1" applyAlignment="1">
      <alignment vertical="center"/>
    </xf>
    <xf numFmtId="0" fontId="17" fillId="0" borderId="0" xfId="3" applyBorder="1"/>
    <xf numFmtId="3" fontId="12" fillId="0" borderId="0" xfId="3" applyNumberFormat="1" applyFont="1" applyBorder="1" applyAlignment="1">
      <alignment horizontal="left" vertical="center"/>
    </xf>
    <xf numFmtId="2" fontId="12" fillId="0" borderId="0" xfId="3" applyNumberFormat="1" applyFont="1" applyBorder="1" applyAlignment="1">
      <alignment horizontal="center" vertical="center"/>
    </xf>
    <xf numFmtId="2" fontId="12" fillId="0" borderId="0" xfId="3" applyNumberFormat="1" applyFont="1" applyBorder="1" applyAlignment="1">
      <alignment horizontal="left" vertical="center"/>
    </xf>
    <xf numFmtId="168" fontId="14" fillId="0" borderId="0" xfId="3" applyNumberFormat="1" applyFont="1" applyBorder="1" applyAlignment="1">
      <alignment horizontal="right" vertical="center"/>
    </xf>
    <xf numFmtId="0" fontId="14" fillId="0" borderId="0" xfId="3" applyFont="1" applyBorder="1" applyAlignment="1">
      <alignment vertical="center"/>
    </xf>
    <xf numFmtId="168" fontId="14" fillId="0" borderId="0" xfId="3" applyNumberFormat="1" applyFont="1" applyBorder="1" applyAlignment="1">
      <alignment vertical="center"/>
    </xf>
    <xf numFmtId="168" fontId="14" fillId="0" borderId="0" xfId="3" applyNumberFormat="1" applyFont="1" applyBorder="1" applyAlignment="1">
      <alignment horizontal="left" vertical="center"/>
    </xf>
    <xf numFmtId="0" fontId="18" fillId="0" borderId="0" xfId="3" applyFont="1" applyBorder="1" applyAlignment="1">
      <alignment vertical="center"/>
    </xf>
    <xf numFmtId="11" fontId="14" fillId="0" borderId="0" xfId="3" applyNumberFormat="1" applyFont="1" applyBorder="1" applyAlignment="1">
      <alignment horizontal="left" vertical="center"/>
    </xf>
    <xf numFmtId="2" fontId="14" fillId="0" borderId="0" xfId="3" applyNumberFormat="1" applyFont="1" applyBorder="1" applyAlignment="1">
      <alignment horizontal="right" vertical="center"/>
    </xf>
    <xf numFmtId="0" fontId="11" fillId="0" borderId="0" xfId="0" applyFont="1" applyBorder="1"/>
    <xf numFmtId="0" fontId="19" fillId="0" borderId="0" xfId="3" applyFont="1" applyBorder="1"/>
    <xf numFmtId="168" fontId="17" fillId="0" borderId="0" xfId="3" applyNumberFormat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2" fontId="12" fillId="0" borderId="0" xfId="0" applyNumberFormat="1" applyFont="1" applyAlignment="1">
      <alignment horizontal="center" vertical="center"/>
    </xf>
  </cellXfs>
  <cellStyles count="4">
    <cellStyle name="Milliers" xfId="1" builtinId="3"/>
    <cellStyle name="Normal" xfId="0" builtinId="0"/>
    <cellStyle name="Normal 2" xfId="3" xr:uid="{27DD4985-510B-478E-A44E-D5842E6AB239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2</xdr:row>
      <xdr:rowOff>238124</xdr:rowOff>
    </xdr:from>
    <xdr:to>
      <xdr:col>14</xdr:col>
      <xdr:colOff>571500</xdr:colOff>
      <xdr:row>10</xdr:row>
      <xdr:rowOff>142875</xdr:rowOff>
    </xdr:to>
    <xdr:sp macro="" textlink="">
      <xdr:nvSpPr>
        <xdr:cNvPr id="6" name="Rectangle à coins arrondis 1">
          <a:extLst>
            <a:ext uri="{FF2B5EF4-FFF2-40B4-BE49-F238E27FC236}">
              <a16:creationId xmlns:a16="http://schemas.microsoft.com/office/drawing/2014/main" id="{26F7B9DC-8CAF-4B89-A246-D86828D7BB3A}"/>
            </a:ext>
          </a:extLst>
        </xdr:cNvPr>
        <xdr:cNvSpPr/>
      </xdr:nvSpPr>
      <xdr:spPr>
        <a:xfrm>
          <a:off x="6838949" y="733424"/>
          <a:ext cx="2705101" cy="153352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447674</xdr:colOff>
      <xdr:row>3</xdr:row>
      <xdr:rowOff>123824</xdr:rowOff>
    </xdr:from>
    <xdr:to>
      <xdr:col>14</xdr:col>
      <xdr:colOff>323850</xdr:colOff>
      <xdr:row>10</xdr:row>
      <xdr:rowOff>19049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29A8E42-C1F9-4461-ADAF-6D35CA1B4226}"/>
            </a:ext>
          </a:extLst>
        </xdr:cNvPr>
        <xdr:cNvSpPr txBox="1"/>
      </xdr:nvSpPr>
      <xdr:spPr>
        <a:xfrm>
          <a:off x="7067549" y="857249"/>
          <a:ext cx="2228851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228601</xdr:colOff>
      <xdr:row>2</xdr:row>
      <xdr:rowOff>190500</xdr:rowOff>
    </xdr:from>
    <xdr:to>
      <xdr:col>11</xdr:col>
      <xdr:colOff>457201</xdr:colOff>
      <xdr:row>11</xdr:row>
      <xdr:rowOff>57150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1AA380B-2552-451E-92B1-373AE238E7DE}"/>
            </a:ext>
          </a:extLst>
        </xdr:cNvPr>
        <xdr:cNvSpPr/>
      </xdr:nvSpPr>
      <xdr:spPr>
        <a:xfrm>
          <a:off x="7429501" y="6858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371475</xdr:colOff>
      <xdr:row>3</xdr:row>
      <xdr:rowOff>152400</xdr:rowOff>
    </xdr:from>
    <xdr:to>
      <xdr:col>11</xdr:col>
      <xdr:colOff>293034</xdr:colOff>
      <xdr:row>10</xdr:row>
      <xdr:rowOff>114299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103B26E-65C9-467F-AB47-41FDF43AFFE9}"/>
            </a:ext>
          </a:extLst>
        </xdr:cNvPr>
        <xdr:cNvSpPr txBox="1"/>
      </xdr:nvSpPr>
      <xdr:spPr>
        <a:xfrm>
          <a:off x="7572375" y="847725"/>
          <a:ext cx="2207559" cy="133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>
            <a:effectLst/>
          </a:endParaRP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D2EF-AA2D-47D3-A638-5C15B0C36A63}">
  <sheetPr>
    <pageSetUpPr fitToPage="1"/>
  </sheetPr>
  <dimension ref="A1:P42"/>
  <sheetViews>
    <sheetView tabSelected="1" workbookViewId="0">
      <selection activeCell="C2" sqref="C2"/>
    </sheetView>
  </sheetViews>
  <sheetFormatPr baseColWidth="10" defaultRowHeight="15" x14ac:dyDescent="0.25"/>
  <cols>
    <col min="1" max="1" width="41" style="33" customWidth="1"/>
    <col min="2" max="2" width="31.42578125" style="33" customWidth="1"/>
    <col min="3" max="3" width="12.28515625" style="33" bestFit="1" customWidth="1"/>
    <col min="4" max="4" width="14.5703125" style="38" customWidth="1"/>
    <col min="5" max="5" width="18.28515625" style="33" hidden="1" customWidth="1"/>
    <col min="6" max="11" width="11.42578125" style="33" hidden="1" customWidth="1"/>
    <col min="12" max="12" width="11.42578125" style="33"/>
    <col min="13" max="13" width="12.42578125" style="33" customWidth="1"/>
    <col min="14" max="16384" width="11.42578125" style="33"/>
  </cols>
  <sheetData>
    <row r="1" spans="1:16" s="39" customFormat="1" ht="19.5" thickBot="1" x14ac:dyDescent="0.35">
      <c r="A1" s="39" t="s">
        <v>33</v>
      </c>
      <c r="B1" s="39" t="s">
        <v>57</v>
      </c>
      <c r="D1" s="41"/>
    </row>
    <row r="2" spans="1:16" s="39" customFormat="1" ht="19.5" thickBot="1" x14ac:dyDescent="0.35">
      <c r="A2" s="39" t="s">
        <v>56</v>
      </c>
      <c r="B2" s="42"/>
      <c r="C2" s="46"/>
      <c r="D2" s="41"/>
      <c r="L2" s="135" t="s">
        <v>34</v>
      </c>
      <c r="M2" s="136"/>
      <c r="N2" s="136"/>
      <c r="O2" s="137"/>
      <c r="P2" s="43"/>
    </row>
    <row r="3" spans="1:16" s="10" customFormat="1" ht="18.75" x14ac:dyDescent="0.3">
      <c r="B3" s="11"/>
      <c r="D3" s="38"/>
    </row>
    <row r="4" spans="1:16" ht="15.75" x14ac:dyDescent="0.25">
      <c r="A4" s="50" t="s">
        <v>35</v>
      </c>
    </row>
    <row r="5" spans="1:16" ht="15.75" thickBot="1" x14ac:dyDescent="0.3"/>
    <row r="6" spans="1:16" ht="15.75" thickBot="1" x14ac:dyDescent="0.3">
      <c r="A6" s="33" t="s">
        <v>55</v>
      </c>
      <c r="B6" s="33" t="s">
        <v>36</v>
      </c>
      <c r="C6" s="47">
        <v>1</v>
      </c>
      <c r="E6" s="2"/>
    </row>
    <row r="7" spans="1:16" ht="15.75" thickBot="1" x14ac:dyDescent="0.3">
      <c r="A7" s="33" t="s">
        <v>37</v>
      </c>
      <c r="B7" s="33" t="s">
        <v>36</v>
      </c>
      <c r="C7" s="47">
        <v>1</v>
      </c>
      <c r="E7" s="2"/>
    </row>
    <row r="8" spans="1:16" x14ac:dyDescent="0.25">
      <c r="A8" s="33" t="s">
        <v>38</v>
      </c>
      <c r="B8" s="33" t="s">
        <v>36</v>
      </c>
      <c r="C8" s="3">
        <f>IF((+C6+C7)&gt;0.1,(C6+C7),0.1)</f>
        <v>2</v>
      </c>
    </row>
    <row r="9" spans="1:16" ht="15.75" thickBot="1" x14ac:dyDescent="0.3"/>
    <row r="10" spans="1:16" ht="15.75" thickBot="1" x14ac:dyDescent="0.3">
      <c r="A10" s="33" t="s">
        <v>39</v>
      </c>
      <c r="C10" s="47"/>
      <c r="D10" s="57" t="s">
        <v>40</v>
      </c>
    </row>
    <row r="11" spans="1:16" x14ac:dyDescent="0.25">
      <c r="A11" s="33" t="s">
        <v>65</v>
      </c>
      <c r="B11" s="35" t="s">
        <v>53</v>
      </c>
      <c r="C11" s="1">
        <v>1E-3</v>
      </c>
      <c r="D11" s="38">
        <f>ROUND(C10*(C7/C8)*C11,0)</f>
        <v>0</v>
      </c>
    </row>
    <row r="12" spans="1:16" x14ac:dyDescent="0.25">
      <c r="A12" s="33" t="s">
        <v>66</v>
      </c>
      <c r="B12" s="35" t="s">
        <v>53</v>
      </c>
      <c r="C12" s="7">
        <v>1E-4</v>
      </c>
      <c r="D12" s="45">
        <f>ROUND(C10*(C6/C8)*C12,0)</f>
        <v>0</v>
      </c>
    </row>
    <row r="13" spans="1:16" ht="15.75" thickBot="1" x14ac:dyDescent="0.3">
      <c r="A13" s="33" t="s">
        <v>54</v>
      </c>
      <c r="D13" s="38">
        <f>SUM(D11:D12)</f>
        <v>0</v>
      </c>
    </row>
    <row r="14" spans="1:16" ht="15.75" thickBot="1" x14ac:dyDescent="0.3">
      <c r="A14" s="33" t="s">
        <v>67</v>
      </c>
      <c r="B14" s="37" t="s">
        <v>52</v>
      </c>
      <c r="C14" s="51">
        <v>0</v>
      </c>
      <c r="D14" s="38">
        <f>D13*C14</f>
        <v>0</v>
      </c>
    </row>
    <row r="15" spans="1:16" ht="15.75" thickBot="1" x14ac:dyDescent="0.3">
      <c r="A15" s="33" t="s">
        <v>48</v>
      </c>
      <c r="B15" s="35" t="s">
        <v>90</v>
      </c>
      <c r="C15" s="51">
        <v>1</v>
      </c>
      <c r="D15" s="48">
        <f>(D13-D14)*C15</f>
        <v>0</v>
      </c>
    </row>
    <row r="16" spans="1:16" x14ac:dyDescent="0.25">
      <c r="A16" s="36" t="s">
        <v>35</v>
      </c>
      <c r="B16" s="35"/>
      <c r="D16" s="34">
        <f>D15</f>
        <v>0</v>
      </c>
      <c r="E16" s="18">
        <f ca="1">D16-D26</f>
        <v>0</v>
      </c>
    </row>
    <row r="17" spans="1:10" x14ac:dyDescent="0.25">
      <c r="A17" s="33" t="s">
        <v>68</v>
      </c>
      <c r="B17" s="35"/>
      <c r="D17" s="38">
        <f ca="1">IF(D16&gt;D26,D26,D16)</f>
        <v>0</v>
      </c>
    </row>
    <row r="18" spans="1:10" x14ac:dyDescent="0.25">
      <c r="A18" s="36" t="s">
        <v>69</v>
      </c>
      <c r="B18" s="35"/>
      <c r="D18" s="49">
        <f ca="1">D16-D17</f>
        <v>0</v>
      </c>
    </row>
    <row r="19" spans="1:10" x14ac:dyDescent="0.25">
      <c r="B19" s="35"/>
    </row>
    <row r="20" spans="1:10" ht="15.75" x14ac:dyDescent="0.25">
      <c r="A20" s="50" t="s">
        <v>47</v>
      </c>
      <c r="B20" s="35"/>
    </row>
    <row r="21" spans="1:10" ht="16.5" thickBot="1" x14ac:dyDescent="0.3">
      <c r="A21" s="50"/>
      <c r="B21" s="35"/>
    </row>
    <row r="22" spans="1:10" ht="15.75" thickBot="1" x14ac:dyDescent="0.3">
      <c r="A22" s="33" t="s">
        <v>51</v>
      </c>
      <c r="B22" s="9"/>
      <c r="C22" s="47">
        <v>0</v>
      </c>
      <c r="E22" s="4">
        <f ca="1">C22-D37-D18-D26-D32-D41</f>
        <v>0</v>
      </c>
    </row>
    <row r="23" spans="1:10" ht="15.75" thickBot="1" x14ac:dyDescent="0.3">
      <c r="A23" s="33" t="s">
        <v>50</v>
      </c>
      <c r="B23" s="35" t="s">
        <v>53</v>
      </c>
      <c r="C23" s="52">
        <v>0.04</v>
      </c>
      <c r="D23" s="38">
        <f ca="1">IF((E22*C23)&gt;4,(ROUNDDOWN(E22/100,0)*100*C23),0)</f>
        <v>0</v>
      </c>
      <c r="E23" s="3"/>
      <c r="G23" s="16">
        <f ca="1">ROUNDDOWN(E22/100,0)*100*C23</f>
        <v>0</v>
      </c>
      <c r="H23" s="17" t="s">
        <v>24</v>
      </c>
      <c r="I23" s="17" t="s">
        <v>25</v>
      </c>
      <c r="J23" s="17"/>
    </row>
    <row r="24" spans="1:10" ht="15.75" thickBot="1" x14ac:dyDescent="0.3">
      <c r="A24" s="33" t="s">
        <v>49</v>
      </c>
      <c r="B24" s="37" t="s">
        <v>70</v>
      </c>
      <c r="C24" s="51">
        <v>0</v>
      </c>
      <c r="D24" s="38">
        <f ca="1">D23*C24</f>
        <v>0</v>
      </c>
    </row>
    <row r="25" spans="1:10" ht="15.75" thickBot="1" x14ac:dyDescent="0.3">
      <c r="A25" s="33" t="s">
        <v>48</v>
      </c>
      <c r="B25" s="35" t="s">
        <v>90</v>
      </c>
      <c r="C25" s="53">
        <v>1</v>
      </c>
      <c r="D25" s="38">
        <f ca="1">(D23-D24)*C25</f>
        <v>0</v>
      </c>
    </row>
    <row r="26" spans="1:10" x14ac:dyDescent="0.25">
      <c r="A26" s="36" t="s">
        <v>47</v>
      </c>
      <c r="D26" s="49">
        <f ca="1">D25</f>
        <v>0</v>
      </c>
    </row>
    <row r="27" spans="1:10" x14ac:dyDescent="0.25">
      <c r="A27" s="36"/>
      <c r="D27" s="54"/>
    </row>
    <row r="28" spans="1:10" ht="15.75" x14ac:dyDescent="0.25">
      <c r="A28" s="50" t="s">
        <v>71</v>
      </c>
      <c r="D28" s="54"/>
    </row>
    <row r="29" spans="1:10" x14ac:dyDescent="0.25">
      <c r="A29" s="36"/>
      <c r="D29" s="34"/>
    </row>
    <row r="30" spans="1:10" x14ac:dyDescent="0.25">
      <c r="A30" s="19" t="s">
        <v>72</v>
      </c>
      <c r="D30" s="38">
        <f ca="1">D18+D26</f>
        <v>0</v>
      </c>
    </row>
    <row r="31" spans="1:10" ht="15.75" thickBot="1" x14ac:dyDescent="0.3">
      <c r="A31" s="36"/>
      <c r="D31" s="34"/>
    </row>
    <row r="32" spans="1:10" ht="15.75" thickBot="1" x14ac:dyDescent="0.3">
      <c r="A32" s="19" t="s">
        <v>45</v>
      </c>
      <c r="B32" s="35" t="s">
        <v>73</v>
      </c>
      <c r="C32" s="51">
        <v>0.85</v>
      </c>
      <c r="D32" s="38">
        <f ca="1">D30*C32</f>
        <v>0</v>
      </c>
    </row>
    <row r="33" spans="1:4" s="35" customFormat="1" ht="11.25" x14ac:dyDescent="0.2">
      <c r="A33" s="30" t="s">
        <v>46</v>
      </c>
      <c r="C33" s="32"/>
      <c r="D33" s="9"/>
    </row>
    <row r="34" spans="1:4" s="35" customFormat="1" ht="11.25" x14ac:dyDescent="0.2">
      <c r="A34" s="30"/>
      <c r="C34" s="32"/>
      <c r="D34" s="9"/>
    </row>
    <row r="35" spans="1:4" ht="15.75" thickBot="1" x14ac:dyDescent="0.3">
      <c r="A35" s="33" t="s">
        <v>43</v>
      </c>
      <c r="B35" s="1"/>
      <c r="C35" s="7">
        <v>8.5000000000000006E-2</v>
      </c>
      <c r="D35" s="38">
        <f ca="1">IF((E22*C35)&gt;8.5,(ROUNDDOWN(E22/100,0)*100*C35),0)</f>
        <v>0</v>
      </c>
    </row>
    <row r="36" spans="1:4" ht="15.75" thickBot="1" x14ac:dyDescent="0.3">
      <c r="A36" s="33" t="s">
        <v>67</v>
      </c>
      <c r="B36" s="37" t="s">
        <v>70</v>
      </c>
      <c r="C36" s="51">
        <v>0</v>
      </c>
      <c r="D36" s="48">
        <f ca="1">D35*C36</f>
        <v>0</v>
      </c>
    </row>
    <row r="37" spans="1:4" s="19" customFormat="1" x14ac:dyDescent="0.25">
      <c r="A37" s="19" t="s">
        <v>89</v>
      </c>
      <c r="B37" s="37"/>
      <c r="D37" s="38">
        <f ca="1">D35-D36</f>
        <v>0</v>
      </c>
    </row>
    <row r="38" spans="1:4" x14ac:dyDescent="0.25">
      <c r="B38" s="37"/>
    </row>
    <row r="39" spans="1:4" ht="15.75" thickBot="1" x14ac:dyDescent="0.3">
      <c r="A39" s="36" t="s">
        <v>74</v>
      </c>
      <c r="D39" s="55">
        <f ca="1">D30+D32+D37</f>
        <v>0</v>
      </c>
    </row>
    <row r="40" spans="1:4" ht="15.75" thickTop="1" x14ac:dyDescent="0.25"/>
    <row r="41" spans="1:4" ht="15.75" thickBot="1" x14ac:dyDescent="0.3">
      <c r="A41" s="36" t="s">
        <v>41</v>
      </c>
      <c r="B41" s="35" t="s">
        <v>42</v>
      </c>
      <c r="C41" s="1">
        <v>8.5000000000000006E-2</v>
      </c>
      <c r="D41" s="56">
        <f ca="1">D26*C41</f>
        <v>0</v>
      </c>
    </row>
    <row r="42" spans="1:4" ht="15.75" thickTop="1" x14ac:dyDescent="0.25"/>
  </sheetData>
  <sheetProtection algorithmName="SHA-512" hashValue="p8CQ4dZn441HUrKM6NEnxdNoDV5ijh63ZE5878h9nmz+4FplGVXLo+K8fF7DW674e12YkWIwuqxZBtuKgkw5Rg==" saltValue="h7sWzqaswa2v6qoxuftxFw==" spinCount="100000" sheet="1" objects="1" scenarios="1"/>
  <protectedRanges>
    <protectedRange sqref="C2 C6:C7 C10 C14:C15 C22 C24:C25 C32 C36" name="Plage1_2"/>
  </protectedRanges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8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147F-70C3-48B2-9FDD-1409B17BF06F}">
  <sheetPr>
    <pageSetUpPr fitToPage="1"/>
  </sheetPr>
  <dimension ref="A1:L46"/>
  <sheetViews>
    <sheetView workbookViewId="0">
      <selection activeCell="C2" sqref="C2"/>
    </sheetView>
  </sheetViews>
  <sheetFormatPr baseColWidth="10" defaultRowHeight="15" x14ac:dyDescent="0.25"/>
  <cols>
    <col min="1" max="1" width="46.5703125" style="33" customWidth="1"/>
    <col min="2" max="2" width="36.42578125" style="33" bestFit="1" customWidth="1"/>
    <col min="3" max="3" width="11.42578125" style="33"/>
    <col min="4" max="4" width="13.5703125" style="3" bestFit="1" customWidth="1"/>
    <col min="5" max="8" width="11.42578125" style="33" hidden="1" customWidth="1"/>
    <col min="9" max="16384" width="11.42578125" style="33"/>
  </cols>
  <sheetData>
    <row r="1" spans="1:12" ht="19.5" thickBot="1" x14ac:dyDescent="0.35">
      <c r="A1" s="39" t="s">
        <v>33</v>
      </c>
      <c r="B1" s="40" t="s">
        <v>75</v>
      </c>
      <c r="C1" s="39"/>
    </row>
    <row r="2" spans="1:12" ht="19.5" thickBot="1" x14ac:dyDescent="0.35">
      <c r="A2" s="39" t="s">
        <v>56</v>
      </c>
      <c r="B2" s="42"/>
      <c r="C2" s="46"/>
      <c r="I2" s="135" t="s">
        <v>34</v>
      </c>
      <c r="J2" s="136"/>
      <c r="K2" s="136"/>
      <c r="L2" s="137"/>
    </row>
    <row r="3" spans="1:12" ht="15.75" thickBot="1" x14ac:dyDescent="0.3"/>
    <row r="4" spans="1:12" ht="15.75" thickBot="1" x14ac:dyDescent="0.3">
      <c r="A4" s="33" t="s">
        <v>86</v>
      </c>
      <c r="B4" s="35" t="s">
        <v>76</v>
      </c>
      <c r="C4" s="60"/>
    </row>
    <row r="6" spans="1:12" ht="15.75" x14ac:dyDescent="0.25">
      <c r="A6" s="50" t="s">
        <v>35</v>
      </c>
      <c r="B6" s="44"/>
      <c r="C6" s="44"/>
    </row>
    <row r="7" spans="1:12" ht="15.75" thickBot="1" x14ac:dyDescent="0.3"/>
    <row r="8" spans="1:12" ht="15.75" thickBot="1" x14ac:dyDescent="0.3">
      <c r="A8" s="33" t="s">
        <v>58</v>
      </c>
      <c r="C8" s="47"/>
      <c r="D8" s="57" t="s">
        <v>40</v>
      </c>
    </row>
    <row r="9" spans="1:12" x14ac:dyDescent="0.25">
      <c r="A9" s="33" t="s">
        <v>77</v>
      </c>
      <c r="B9" s="35" t="s">
        <v>59</v>
      </c>
      <c r="C9" s="1">
        <v>1E-3</v>
      </c>
      <c r="D9" s="3">
        <f>IF(AND($C$4="Nein",C8&gt;=100000),ROUNDDOWN(C8*C9,0),0)</f>
        <v>0</v>
      </c>
    </row>
    <row r="10" spans="1:12" x14ac:dyDescent="0.25">
      <c r="A10" s="33" t="s">
        <v>87</v>
      </c>
      <c r="B10" s="35" t="s">
        <v>60</v>
      </c>
      <c r="C10" s="7">
        <v>1E-3</v>
      </c>
      <c r="D10" s="61">
        <f>IF(AND($C$4="Ja",C8&gt;=200000),ROUNDDOWN(C8*C10,0),0)</f>
        <v>0</v>
      </c>
    </row>
    <row r="11" spans="1:12" ht="15.75" thickBot="1" x14ac:dyDescent="0.3">
      <c r="A11" s="33" t="s">
        <v>54</v>
      </c>
      <c r="D11" s="3">
        <f>SUM(D9:D10)</f>
        <v>0</v>
      </c>
    </row>
    <row r="12" spans="1:12" ht="15.75" thickBot="1" x14ac:dyDescent="0.3">
      <c r="A12" s="33" t="s">
        <v>67</v>
      </c>
      <c r="B12" s="37" t="s">
        <v>52</v>
      </c>
      <c r="C12" s="51">
        <v>0</v>
      </c>
      <c r="D12" s="3">
        <f>D11*C12</f>
        <v>0</v>
      </c>
    </row>
    <row r="13" spans="1:12" ht="15.75" thickBot="1" x14ac:dyDescent="0.3">
      <c r="A13" s="33" t="s">
        <v>48</v>
      </c>
      <c r="B13" s="35" t="s">
        <v>90</v>
      </c>
      <c r="C13" s="51">
        <v>1</v>
      </c>
      <c r="D13" s="62">
        <f>(D11-D12)*C13</f>
        <v>0</v>
      </c>
    </row>
    <row r="14" spans="1:12" s="19" customFormat="1" x14ac:dyDescent="0.25">
      <c r="A14" s="19" t="s">
        <v>35</v>
      </c>
      <c r="B14" s="35"/>
      <c r="D14" s="38">
        <f>D13</f>
        <v>0</v>
      </c>
    </row>
    <row r="15" spans="1:12" x14ac:dyDescent="0.25">
      <c r="A15" s="33" t="s">
        <v>68</v>
      </c>
      <c r="B15" s="35"/>
      <c r="D15" s="3">
        <f ca="1">IF(D14&gt;D28,D28,D14)</f>
        <v>0</v>
      </c>
    </row>
    <row r="16" spans="1:12" x14ac:dyDescent="0.25">
      <c r="A16" s="36" t="s">
        <v>69</v>
      </c>
      <c r="B16" s="35"/>
      <c r="D16" s="49">
        <f ca="1">D14-D15</f>
        <v>0</v>
      </c>
    </row>
    <row r="17" spans="1:12" x14ac:dyDescent="0.25">
      <c r="B17" s="35"/>
    </row>
    <row r="18" spans="1:12" ht="15.75" x14ac:dyDescent="0.25">
      <c r="A18" s="50" t="s">
        <v>47</v>
      </c>
      <c r="B18" s="59"/>
    </row>
    <row r="19" spans="1:12" ht="16.5" thickBot="1" x14ac:dyDescent="0.3">
      <c r="A19" s="50"/>
      <c r="B19" s="59"/>
    </row>
    <row r="20" spans="1:12" ht="15.75" thickBot="1" x14ac:dyDescent="0.3">
      <c r="A20" s="33" t="s">
        <v>78</v>
      </c>
      <c r="B20" s="35" t="s">
        <v>88</v>
      </c>
      <c r="C20" s="47"/>
      <c r="D20" s="3">
        <f ca="1">IF(AND($C$4="Ja",$E$22&gt;=20000),ROUNDDOWN(C20*0.01,0),0)</f>
        <v>0</v>
      </c>
    </row>
    <row r="21" spans="1:12" ht="15.75" thickBot="1" x14ac:dyDescent="0.3">
      <c r="A21" s="44"/>
      <c r="B21" s="59"/>
      <c r="C21" s="44"/>
    </row>
    <row r="22" spans="1:12" ht="15.75" thickBot="1" x14ac:dyDescent="0.3">
      <c r="A22" s="33" t="s">
        <v>79</v>
      </c>
      <c r="B22" s="9"/>
      <c r="C22" s="47"/>
      <c r="E22" s="63">
        <f ca="1">C20+C22-D16-D28-D34-D41-D45</f>
        <v>0</v>
      </c>
      <c r="F22" s="17" t="s">
        <v>83</v>
      </c>
      <c r="G22" s="17"/>
      <c r="H22" s="17"/>
      <c r="L22" s="18"/>
    </row>
    <row r="23" spans="1:12" x14ac:dyDescent="0.25">
      <c r="A23" s="33" t="s">
        <v>61</v>
      </c>
      <c r="B23" s="35" t="s">
        <v>62</v>
      </c>
      <c r="C23" s="52">
        <v>0.04</v>
      </c>
      <c r="D23" s="64">
        <f ca="1">IF(AND($C$4="Nein",($E$22+C20)&gt;=5000),ROUNDDOWN($E$22*C23,0),0)</f>
        <v>0</v>
      </c>
      <c r="L23" s="18"/>
    </row>
    <row r="24" spans="1:12" x14ac:dyDescent="0.25">
      <c r="A24" s="33" t="s">
        <v>63</v>
      </c>
      <c r="B24" s="35" t="s">
        <v>64</v>
      </c>
      <c r="C24" s="52">
        <v>0.04</v>
      </c>
      <c r="D24" s="61">
        <f ca="1">IF($H$27&gt;0,$H$27,0)</f>
        <v>0</v>
      </c>
      <c r="F24" s="33" t="s">
        <v>84</v>
      </c>
      <c r="G24" s="18">
        <f ca="1">C20+C22-D43-D45</f>
        <v>0</v>
      </c>
    </row>
    <row r="25" spans="1:12" ht="15.75" thickBot="1" x14ac:dyDescent="0.3">
      <c r="A25" s="19" t="s">
        <v>44</v>
      </c>
      <c r="B25" s="35"/>
      <c r="C25" s="52"/>
      <c r="D25" s="3">
        <f ca="1">SUM(D20:D24)</f>
        <v>0</v>
      </c>
      <c r="F25" s="33" t="s">
        <v>85</v>
      </c>
      <c r="G25" s="18">
        <f ca="1">E22-G24</f>
        <v>0</v>
      </c>
    </row>
    <row r="26" spans="1:12" ht="15.75" thickBot="1" x14ac:dyDescent="0.3">
      <c r="A26" s="33" t="s">
        <v>49</v>
      </c>
      <c r="B26" s="37" t="s">
        <v>52</v>
      </c>
      <c r="C26" s="51">
        <v>0</v>
      </c>
      <c r="D26" s="3">
        <f ca="1">D25*C26</f>
        <v>0</v>
      </c>
    </row>
    <row r="27" spans="1:12" ht="15.75" thickBot="1" x14ac:dyDescent="0.3">
      <c r="A27" s="33" t="s">
        <v>48</v>
      </c>
      <c r="B27" s="35" t="s">
        <v>90</v>
      </c>
      <c r="C27" s="53">
        <v>1</v>
      </c>
      <c r="D27" s="62">
        <f ca="1">C27*(D25-D26)</f>
        <v>0</v>
      </c>
      <c r="F27" s="33" t="s">
        <v>63</v>
      </c>
      <c r="H27" s="83">
        <f ca="1">IF(AND($C$4="Ja",$E$22&gt;=20000),ROUNDDOWN(($E$22-$C$20)*$C$24,0),0)</f>
        <v>0</v>
      </c>
    </row>
    <row r="28" spans="1:12" x14ac:dyDescent="0.25">
      <c r="A28" s="36" t="s">
        <v>47</v>
      </c>
      <c r="D28" s="49">
        <f ca="1">D27</f>
        <v>0</v>
      </c>
    </row>
    <row r="29" spans="1:12" x14ac:dyDescent="0.25">
      <c r="A29" s="36"/>
    </row>
    <row r="30" spans="1:12" ht="15.75" x14ac:dyDescent="0.25">
      <c r="A30" s="50" t="s">
        <v>71</v>
      </c>
    </row>
    <row r="31" spans="1:12" x14ac:dyDescent="0.25">
      <c r="A31" s="36"/>
    </row>
    <row r="32" spans="1:12" x14ac:dyDescent="0.25">
      <c r="A32" s="19" t="s">
        <v>72</v>
      </c>
      <c r="D32" s="3">
        <f ca="1">D28+D16</f>
        <v>0</v>
      </c>
    </row>
    <row r="33" spans="1:4" ht="15.75" thickBot="1" x14ac:dyDescent="0.3">
      <c r="A33" s="36"/>
    </row>
    <row r="34" spans="1:4" ht="15.75" thickBot="1" x14ac:dyDescent="0.3">
      <c r="A34" s="19" t="s">
        <v>45</v>
      </c>
      <c r="B34" s="35" t="s">
        <v>73</v>
      </c>
      <c r="C34" s="51">
        <v>0.85</v>
      </c>
      <c r="D34" s="3">
        <f ca="1">D32*C34</f>
        <v>0</v>
      </c>
    </row>
    <row r="35" spans="1:4" x14ac:dyDescent="0.25">
      <c r="A35" s="30" t="s">
        <v>46</v>
      </c>
      <c r="B35" s="35"/>
    </row>
    <row r="36" spans="1:4" x14ac:dyDescent="0.25">
      <c r="A36" s="36"/>
    </row>
    <row r="37" spans="1:4" x14ac:dyDescent="0.25">
      <c r="A37" s="33" t="s">
        <v>80</v>
      </c>
      <c r="B37" s="35" t="s">
        <v>62</v>
      </c>
      <c r="C37" s="7">
        <v>4.2500000000000003E-2</v>
      </c>
      <c r="D37" s="64">
        <f ca="1">IF(AND($C$4="Nein",($E$22+C34)&gt;=5000),ROUNDDOWN($E$22*C37,0),0)</f>
        <v>0</v>
      </c>
    </row>
    <row r="38" spans="1:4" x14ac:dyDescent="0.25">
      <c r="A38" s="33" t="s">
        <v>81</v>
      </c>
      <c r="B38" s="35" t="s">
        <v>64</v>
      </c>
      <c r="C38" s="7">
        <v>4.2500000000000003E-2</v>
      </c>
      <c r="D38" s="61">
        <f ca="1">IF(AND($C$4="Ja",($E$22)&gt;=20000),ROUNDDOWN((E22)*C38,0),0)</f>
        <v>0</v>
      </c>
    </row>
    <row r="39" spans="1:4" ht="15.75" thickBot="1" x14ac:dyDescent="0.3">
      <c r="A39" s="33" t="s">
        <v>82</v>
      </c>
      <c r="B39" s="1"/>
      <c r="C39" s="7"/>
      <c r="D39" s="3">
        <f ca="1">SUM(D37:D38)</f>
        <v>0</v>
      </c>
    </row>
    <row r="40" spans="1:4" ht="15.75" thickBot="1" x14ac:dyDescent="0.3">
      <c r="A40" s="33" t="s">
        <v>67</v>
      </c>
      <c r="B40" s="37" t="s">
        <v>52</v>
      </c>
      <c r="C40" s="51">
        <v>0</v>
      </c>
      <c r="D40" s="62">
        <f ca="1">D39*C40</f>
        <v>0</v>
      </c>
    </row>
    <row r="41" spans="1:4" s="19" customFormat="1" x14ac:dyDescent="0.25">
      <c r="A41" s="19" t="s">
        <v>89</v>
      </c>
      <c r="B41" s="65"/>
      <c r="D41" s="38">
        <f ca="1">D39-D40</f>
        <v>0</v>
      </c>
    </row>
    <row r="42" spans="1:4" x14ac:dyDescent="0.25">
      <c r="B42" s="58"/>
    </row>
    <row r="43" spans="1:4" ht="15.75" thickBot="1" x14ac:dyDescent="0.3">
      <c r="A43" s="36" t="s">
        <v>74</v>
      </c>
      <c r="D43" s="56">
        <f ca="1">D16+D28+D34+D41</f>
        <v>0</v>
      </c>
    </row>
    <row r="44" spans="1:4" ht="15.75" thickTop="1" x14ac:dyDescent="0.25"/>
    <row r="45" spans="1:4" ht="15.75" thickBot="1" x14ac:dyDescent="0.3">
      <c r="A45" s="36" t="s">
        <v>41</v>
      </c>
      <c r="B45" s="35" t="s">
        <v>42</v>
      </c>
      <c r="C45" s="1">
        <v>8.5000000000000006E-2</v>
      </c>
      <c r="D45" s="56">
        <f ca="1">C45*D28</f>
        <v>0</v>
      </c>
    </row>
    <row r="46" spans="1:4" ht="15.75" thickTop="1" x14ac:dyDescent="0.25"/>
  </sheetData>
  <sheetProtection algorithmName="SHA-512" hashValue="uK/TCLSrMqgSikEHaUn08vs2IqmrxRq6HosGOHpngubgZtcXKg7TTuLgQPIifMtXSjkQFdiZLw5d1CisXSK6/w==" saltValue="fnle90iZECurF5Y66hDJcw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D03B-C375-42D2-A788-21AB8927863B}">
  <dimension ref="A1:C157"/>
  <sheetViews>
    <sheetView workbookViewId="0"/>
  </sheetViews>
  <sheetFormatPr baseColWidth="10" defaultColWidth="10.7109375" defaultRowHeight="12.75" x14ac:dyDescent="0.25"/>
  <cols>
    <col min="1" max="1" width="24.140625" style="69" customWidth="1"/>
    <col min="2" max="2" width="3.85546875" style="69" customWidth="1"/>
    <col min="3" max="3" width="20.28515625" style="71" customWidth="1"/>
    <col min="4" max="16384" width="10.7109375" style="69"/>
  </cols>
  <sheetData>
    <row r="1" spans="1:3" ht="14.25" x14ac:dyDescent="0.25">
      <c r="A1" s="66" t="s">
        <v>342</v>
      </c>
      <c r="B1" s="66"/>
      <c r="C1" s="68"/>
    </row>
    <row r="2" spans="1:3" x14ac:dyDescent="0.25">
      <c r="A2" s="69" t="s">
        <v>343</v>
      </c>
    </row>
    <row r="3" spans="1:3" s="73" customFormat="1" ht="14.25" customHeight="1" x14ac:dyDescent="0.25">
      <c r="A3" s="72" t="s">
        <v>93</v>
      </c>
      <c r="B3" s="72"/>
      <c r="C3" s="74"/>
    </row>
    <row r="4" spans="1:3" ht="9.75" customHeight="1" x14ac:dyDescent="0.25">
      <c r="A4" s="84" t="s">
        <v>94</v>
      </c>
      <c r="B4" s="84"/>
      <c r="C4" s="85" t="s">
        <v>95</v>
      </c>
    </row>
    <row r="5" spans="1:3" ht="9.75" customHeight="1" x14ac:dyDescent="0.25">
      <c r="C5" s="85" t="s">
        <v>11</v>
      </c>
    </row>
    <row r="6" spans="1:3" ht="9.75" customHeight="1" x14ac:dyDescent="0.25">
      <c r="C6" s="85" t="s">
        <v>96</v>
      </c>
    </row>
    <row r="7" spans="1:3" ht="9.75" customHeight="1" x14ac:dyDescent="0.25">
      <c r="C7" s="85" t="s">
        <v>97</v>
      </c>
    </row>
    <row r="8" spans="1:3" ht="9.75" customHeight="1" x14ac:dyDescent="0.25">
      <c r="C8" s="85" t="s">
        <v>98</v>
      </c>
    </row>
    <row r="9" spans="1:3" ht="9.75" customHeight="1" x14ac:dyDescent="0.25">
      <c r="C9" s="85" t="s">
        <v>57</v>
      </c>
    </row>
    <row r="10" spans="1:3" ht="9.75" customHeight="1" x14ac:dyDescent="0.25">
      <c r="C10" s="85" t="s">
        <v>99</v>
      </c>
    </row>
    <row r="11" spans="1:3" ht="9.75" customHeight="1" x14ac:dyDescent="0.25">
      <c r="C11" s="85" t="s">
        <v>100</v>
      </c>
    </row>
    <row r="12" spans="1:3" s="66" customFormat="1" ht="9.75" customHeight="1" x14ac:dyDescent="0.25">
      <c r="A12" s="69"/>
      <c r="B12" s="69"/>
      <c r="C12" s="85" t="s">
        <v>101</v>
      </c>
    </row>
    <row r="13" spans="1:3" s="66" customFormat="1" ht="9.75" customHeight="1" x14ac:dyDescent="0.25">
      <c r="A13" s="69"/>
      <c r="B13" s="69"/>
      <c r="C13" s="85" t="s">
        <v>102</v>
      </c>
    </row>
    <row r="14" spans="1:3" ht="10.5" customHeight="1" x14ac:dyDescent="0.25"/>
    <row r="15" spans="1:3" ht="10.5" customHeight="1" x14ac:dyDescent="0.25">
      <c r="A15" s="76" t="s">
        <v>103</v>
      </c>
      <c r="B15" s="76"/>
      <c r="C15" s="77"/>
    </row>
    <row r="16" spans="1:3" ht="10.5" customHeight="1" x14ac:dyDescent="0.25">
      <c r="A16" s="78" t="s">
        <v>104</v>
      </c>
      <c r="B16" s="76"/>
      <c r="C16" s="79">
        <v>75</v>
      </c>
    </row>
    <row r="17" spans="1:3" ht="10.5" customHeight="1" x14ac:dyDescent="0.25">
      <c r="A17" s="78" t="s">
        <v>105</v>
      </c>
      <c r="B17" s="78"/>
      <c r="C17" s="79">
        <v>87</v>
      </c>
    </row>
    <row r="18" spans="1:3" ht="10.5" customHeight="1" x14ac:dyDescent="0.25">
      <c r="A18" s="78" t="s">
        <v>107</v>
      </c>
      <c r="B18" s="78"/>
      <c r="C18" s="79">
        <v>70</v>
      </c>
    </row>
    <row r="19" spans="1:3" ht="10.5" customHeight="1" x14ac:dyDescent="0.25">
      <c r="A19" s="78" t="s">
        <v>108</v>
      </c>
      <c r="B19" s="78"/>
      <c r="C19" s="79">
        <v>90</v>
      </c>
    </row>
    <row r="20" spans="1:3" ht="10.5" customHeight="1" x14ac:dyDescent="0.25">
      <c r="A20" s="78" t="s">
        <v>109</v>
      </c>
      <c r="B20" s="78"/>
      <c r="C20" s="79">
        <v>49.9</v>
      </c>
    </row>
    <row r="21" spans="1:3" ht="10.5" customHeight="1" x14ac:dyDescent="0.25">
      <c r="A21" s="78" t="s">
        <v>110</v>
      </c>
      <c r="B21" s="78"/>
      <c r="C21" s="79">
        <v>84</v>
      </c>
    </row>
    <row r="22" spans="1:3" ht="10.5" customHeight="1" x14ac:dyDescent="0.25">
      <c r="A22" s="78" t="s">
        <v>111</v>
      </c>
      <c r="B22" s="78"/>
      <c r="C22" s="79">
        <v>85.6</v>
      </c>
    </row>
    <row r="23" spans="1:3" ht="10.5" customHeight="1" x14ac:dyDescent="0.25">
      <c r="A23" s="78" t="s">
        <v>112</v>
      </c>
      <c r="B23" s="78"/>
      <c r="C23" s="79">
        <v>58.9</v>
      </c>
    </row>
    <row r="24" spans="1:3" ht="10.5" customHeight="1" x14ac:dyDescent="0.25">
      <c r="A24" s="78" t="s">
        <v>113</v>
      </c>
      <c r="B24" s="78"/>
      <c r="C24" s="79">
        <v>80</v>
      </c>
    </row>
    <row r="25" spans="1:3" ht="10.5" customHeight="1" x14ac:dyDescent="0.25">
      <c r="A25" s="78" t="s">
        <v>114</v>
      </c>
      <c r="B25" s="78"/>
      <c r="C25" s="79">
        <v>88.1</v>
      </c>
    </row>
    <row r="26" spans="1:3" ht="10.5" customHeight="1" x14ac:dyDescent="0.25">
      <c r="A26" s="78" t="s">
        <v>115</v>
      </c>
      <c r="B26" s="78"/>
      <c r="C26" s="79">
        <v>79.2</v>
      </c>
    </row>
    <row r="27" spans="1:3" ht="10.5" customHeight="1" x14ac:dyDescent="0.25">
      <c r="A27" s="78" t="s">
        <v>116</v>
      </c>
      <c r="B27" s="78"/>
      <c r="C27" s="79">
        <v>77.400000000000006</v>
      </c>
    </row>
    <row r="28" spans="1:3" ht="10.5" customHeight="1" x14ac:dyDescent="0.25">
      <c r="A28" s="78" t="s">
        <v>117</v>
      </c>
      <c r="B28" s="78"/>
      <c r="C28" s="79">
        <v>87.9</v>
      </c>
    </row>
    <row r="29" spans="1:3" ht="10.5" customHeight="1" x14ac:dyDescent="0.25">
      <c r="A29" s="78" t="s">
        <v>118</v>
      </c>
      <c r="B29" s="78"/>
      <c r="C29" s="79">
        <v>90.3</v>
      </c>
    </row>
    <row r="30" spans="1:3" ht="10.5" customHeight="1" x14ac:dyDescent="0.25">
      <c r="A30" s="78" t="s">
        <v>119</v>
      </c>
      <c r="B30" s="78"/>
      <c r="C30" s="79">
        <v>80</v>
      </c>
    </row>
    <row r="31" spans="1:3" ht="10.5" customHeight="1" x14ac:dyDescent="0.25">
      <c r="A31" s="78" t="s">
        <v>120</v>
      </c>
      <c r="B31" s="78"/>
      <c r="C31" s="79">
        <v>45</v>
      </c>
    </row>
    <row r="32" spans="1:3" ht="10.5" customHeight="1" x14ac:dyDescent="0.25">
      <c r="A32" s="78" t="s">
        <v>121</v>
      </c>
      <c r="B32" s="78"/>
      <c r="C32" s="79">
        <v>84</v>
      </c>
    </row>
    <row r="33" spans="1:3" ht="10.5" customHeight="1" x14ac:dyDescent="0.25">
      <c r="A33" s="78" t="s">
        <v>122</v>
      </c>
      <c r="B33" s="78"/>
      <c r="C33" s="79">
        <v>78</v>
      </c>
    </row>
    <row r="34" spans="1:3" ht="10.5" customHeight="1" x14ac:dyDescent="0.25">
      <c r="A34" s="78"/>
      <c r="B34" s="78"/>
      <c r="C34" s="79"/>
    </row>
    <row r="35" spans="1:3" ht="10.5" customHeight="1" x14ac:dyDescent="0.25">
      <c r="A35" s="76" t="s">
        <v>123</v>
      </c>
      <c r="B35" s="76"/>
      <c r="C35" s="79"/>
    </row>
    <row r="36" spans="1:3" ht="10.5" customHeight="1" x14ac:dyDescent="0.25">
      <c r="A36" s="78" t="s">
        <v>124</v>
      </c>
      <c r="B36" s="78"/>
      <c r="C36" s="79">
        <v>50</v>
      </c>
    </row>
    <row r="37" spans="1:3" ht="10.5" customHeight="1" x14ac:dyDescent="0.25">
      <c r="A37" s="78" t="s">
        <v>125</v>
      </c>
      <c r="B37" s="78"/>
      <c r="C37" s="79">
        <v>100</v>
      </c>
    </row>
    <row r="38" spans="1:3" ht="10.5" customHeight="1" x14ac:dyDescent="0.25">
      <c r="A38" s="78" t="s">
        <v>126</v>
      </c>
      <c r="B38" s="78"/>
      <c r="C38" s="79">
        <v>85</v>
      </c>
    </row>
    <row r="39" spans="1:3" ht="10.5" customHeight="1" x14ac:dyDescent="0.25">
      <c r="A39" s="78" t="s">
        <v>127</v>
      </c>
      <c r="B39" s="78"/>
      <c r="C39" s="79">
        <v>55</v>
      </c>
    </row>
    <row r="40" spans="1:3" ht="10.5" customHeight="1" x14ac:dyDescent="0.25">
      <c r="A40" s="78" t="s">
        <v>128</v>
      </c>
      <c r="B40" s="78"/>
      <c r="C40" s="79">
        <v>85</v>
      </c>
    </row>
    <row r="41" spans="1:3" ht="10.5" customHeight="1" x14ac:dyDescent="0.25">
      <c r="A41" s="78" t="s">
        <v>129</v>
      </c>
      <c r="B41" s="78"/>
      <c r="C41" s="79">
        <v>88</v>
      </c>
    </row>
    <row r="42" spans="1:3" ht="10.5" customHeight="1" x14ac:dyDescent="0.25">
      <c r="A42" s="78" t="s">
        <v>130</v>
      </c>
      <c r="B42" s="78"/>
      <c r="C42" s="79">
        <v>85</v>
      </c>
    </row>
    <row r="43" spans="1:3" ht="10.5" customHeight="1" x14ac:dyDescent="0.25">
      <c r="A43" s="78" t="s">
        <v>131</v>
      </c>
      <c r="B43" s="78"/>
      <c r="C43" s="79">
        <v>86.9</v>
      </c>
    </row>
    <row r="44" spans="1:3" ht="10.5" customHeight="1" x14ac:dyDescent="0.25">
      <c r="A44" s="78" t="s">
        <v>132</v>
      </c>
      <c r="B44" s="78"/>
      <c r="C44" s="79">
        <v>83</v>
      </c>
    </row>
    <row r="45" spans="1:3" ht="10.5" customHeight="1" x14ac:dyDescent="0.25">
      <c r="A45" s="78" t="s">
        <v>133</v>
      </c>
      <c r="B45" s="78"/>
      <c r="C45" s="79">
        <v>80</v>
      </c>
    </row>
    <row r="46" spans="1:3" ht="10.5" customHeight="1" x14ac:dyDescent="0.25">
      <c r="A46" s="78" t="s">
        <v>134</v>
      </c>
      <c r="B46" s="78"/>
      <c r="C46" s="79">
        <v>90</v>
      </c>
    </row>
    <row r="47" spans="1:3" ht="10.5" customHeight="1" x14ac:dyDescent="0.25">
      <c r="A47" s="78" t="s">
        <v>135</v>
      </c>
      <c r="B47" s="78"/>
      <c r="C47" s="79">
        <v>48</v>
      </c>
    </row>
    <row r="48" spans="1:3" ht="10.5" customHeight="1" x14ac:dyDescent="0.25">
      <c r="A48" s="78" t="s">
        <v>136</v>
      </c>
      <c r="B48" s="78"/>
      <c r="C48" s="79">
        <v>88</v>
      </c>
    </row>
    <row r="49" spans="1:3" ht="10.5" customHeight="1" x14ac:dyDescent="0.25">
      <c r="A49" s="78" t="s">
        <v>137</v>
      </c>
      <c r="B49" s="78"/>
      <c r="C49" s="79">
        <v>90</v>
      </c>
    </row>
    <row r="50" spans="1:3" ht="10.5" customHeight="1" x14ac:dyDescent="0.25">
      <c r="A50" s="78" t="s">
        <v>138</v>
      </c>
      <c r="B50" s="78"/>
      <c r="C50" s="79">
        <v>77</v>
      </c>
    </row>
    <row r="51" spans="1:3" ht="10.5" customHeight="1" x14ac:dyDescent="0.25">
      <c r="A51" s="78" t="s">
        <v>139</v>
      </c>
      <c r="B51" s="78"/>
      <c r="C51" s="79">
        <v>85</v>
      </c>
    </row>
    <row r="52" spans="1:3" ht="10.5" customHeight="1" x14ac:dyDescent="0.25">
      <c r="A52" s="78" t="s">
        <v>140</v>
      </c>
      <c r="B52" s="78"/>
      <c r="C52" s="79">
        <v>80</v>
      </c>
    </row>
    <row r="53" spans="1:3" ht="10.5" customHeight="1" x14ac:dyDescent="0.25">
      <c r="A53" s="78" t="s">
        <v>141</v>
      </c>
      <c r="B53" s="78"/>
      <c r="C53" s="79">
        <v>88.4</v>
      </c>
    </row>
    <row r="54" spans="1:3" ht="10.5" customHeight="1" x14ac:dyDescent="0.25">
      <c r="A54" s="78"/>
      <c r="B54" s="78"/>
      <c r="C54" s="79"/>
    </row>
    <row r="55" spans="1:3" ht="10.5" customHeight="1" x14ac:dyDescent="0.25">
      <c r="A55" s="76" t="s">
        <v>142</v>
      </c>
      <c r="B55" s="76"/>
      <c r="C55" s="79"/>
    </row>
    <row r="56" spans="1:3" ht="10.5" customHeight="1" x14ac:dyDescent="0.25">
      <c r="A56" s="78" t="s">
        <v>143</v>
      </c>
      <c r="B56" s="78"/>
      <c r="C56" s="79">
        <v>83.2</v>
      </c>
    </row>
    <row r="57" spans="1:3" ht="10.5" customHeight="1" x14ac:dyDescent="0.25">
      <c r="A57" s="78" t="s">
        <v>144</v>
      </c>
      <c r="B57" s="78"/>
      <c r="C57" s="79">
        <v>85</v>
      </c>
    </row>
    <row r="58" spans="1:3" ht="10.5" customHeight="1" x14ac:dyDescent="0.25">
      <c r="A58" s="78" t="s">
        <v>145</v>
      </c>
      <c r="B58" s="78"/>
      <c r="C58" s="79">
        <v>89</v>
      </c>
    </row>
    <row r="59" spans="1:3" ht="10.5" customHeight="1" x14ac:dyDescent="0.25">
      <c r="A59" s="78" t="s">
        <v>146</v>
      </c>
      <c r="B59" s="78"/>
      <c r="C59" s="79">
        <v>74.3</v>
      </c>
    </row>
    <row r="60" spans="1:3" ht="10.5" customHeight="1" x14ac:dyDescent="0.25">
      <c r="A60" s="78" t="s">
        <v>147</v>
      </c>
      <c r="B60" s="78"/>
      <c r="C60" s="79">
        <v>79.5</v>
      </c>
    </row>
    <row r="61" spans="1:3" ht="10.5" customHeight="1" x14ac:dyDescent="0.25">
      <c r="A61" s="78" t="s">
        <v>148</v>
      </c>
      <c r="B61" s="78"/>
      <c r="C61" s="79">
        <v>77.2</v>
      </c>
    </row>
    <row r="62" spans="1:3" ht="10.5" customHeight="1" x14ac:dyDescent="0.25">
      <c r="A62" s="78" t="s">
        <v>149</v>
      </c>
      <c r="B62" s="78"/>
      <c r="C62" s="79">
        <v>67</v>
      </c>
    </row>
    <row r="63" spans="1:3" ht="10.5" customHeight="1" x14ac:dyDescent="0.25">
      <c r="A63" s="78" t="s">
        <v>150</v>
      </c>
      <c r="B63" s="78"/>
      <c r="C63" s="79">
        <v>70</v>
      </c>
    </row>
    <row r="64" spans="1:3" ht="10.5" customHeight="1" x14ac:dyDescent="0.25">
      <c r="A64" s="78" t="s">
        <v>151</v>
      </c>
      <c r="B64" s="78"/>
      <c r="C64" s="79">
        <v>80</v>
      </c>
    </row>
    <row r="65" spans="1:3" ht="10.5" customHeight="1" x14ac:dyDescent="0.25">
      <c r="A65" s="78" t="s">
        <v>152</v>
      </c>
      <c r="B65" s="78"/>
      <c r="C65" s="79">
        <v>75.599999999999994</v>
      </c>
    </row>
    <row r="66" spans="1:3" ht="10.5" customHeight="1" x14ac:dyDescent="0.25">
      <c r="A66" s="78" t="s">
        <v>153</v>
      </c>
      <c r="B66" s="78"/>
      <c r="C66" s="79">
        <v>77.7</v>
      </c>
    </row>
    <row r="67" spans="1:3" ht="10.5" customHeight="1" x14ac:dyDescent="0.25">
      <c r="A67" s="78" t="s">
        <v>154</v>
      </c>
      <c r="B67" s="78"/>
      <c r="C67" s="79">
        <v>97</v>
      </c>
    </row>
    <row r="68" spans="1:3" ht="10.5" customHeight="1" x14ac:dyDescent="0.25">
      <c r="A68" s="78" t="s">
        <v>155</v>
      </c>
      <c r="B68" s="78"/>
      <c r="C68" s="79">
        <v>100</v>
      </c>
    </row>
    <row r="69" spans="1:3" ht="10.5" customHeight="1" x14ac:dyDescent="0.25">
      <c r="A69" s="78" t="s">
        <v>156</v>
      </c>
      <c r="B69" s="78"/>
      <c r="C69" s="79">
        <v>75</v>
      </c>
    </row>
    <row r="70" spans="1:3" ht="10.5" customHeight="1" x14ac:dyDescent="0.25">
      <c r="A70" s="78" t="s">
        <v>157</v>
      </c>
      <c r="B70" s="78"/>
      <c r="C70" s="79">
        <v>88.1</v>
      </c>
    </row>
    <row r="71" spans="1:3" ht="10.5" customHeight="1" x14ac:dyDescent="0.25">
      <c r="A71" s="78" t="s">
        <v>158</v>
      </c>
      <c r="B71" s="78"/>
      <c r="C71" s="79">
        <v>79.7</v>
      </c>
    </row>
    <row r="72" spans="1:3" ht="10.5" customHeight="1" x14ac:dyDescent="0.25">
      <c r="A72" s="78" t="s">
        <v>159</v>
      </c>
      <c r="B72" s="78"/>
      <c r="C72" s="79">
        <v>75</v>
      </c>
    </row>
    <row r="73" spans="1:3" ht="10.5" customHeight="1" x14ac:dyDescent="0.25">
      <c r="A73" s="78" t="s">
        <v>160</v>
      </c>
      <c r="B73" s="78"/>
      <c r="C73" s="79">
        <v>75</v>
      </c>
    </row>
    <row r="74" spans="1:3" ht="10.5" customHeight="1" x14ac:dyDescent="0.25">
      <c r="A74" s="78" t="s">
        <v>161</v>
      </c>
      <c r="B74" s="78"/>
      <c r="C74" s="79">
        <v>73</v>
      </c>
    </row>
    <row r="75" spans="1:3" ht="10.5" customHeight="1" x14ac:dyDescent="0.25">
      <c r="A75" s="78" t="s">
        <v>162</v>
      </c>
      <c r="B75" s="78"/>
      <c r="C75" s="79">
        <v>100</v>
      </c>
    </row>
    <row r="76" spans="1:3" ht="10.5" customHeight="1" x14ac:dyDescent="0.25">
      <c r="A76" s="78" t="s">
        <v>163</v>
      </c>
      <c r="B76" s="78"/>
      <c r="C76" s="79">
        <v>80</v>
      </c>
    </row>
    <row r="77" spans="1:3" ht="10.5" customHeight="1" x14ac:dyDescent="0.25">
      <c r="A77" s="78" t="s">
        <v>164</v>
      </c>
      <c r="B77" s="78"/>
      <c r="C77" s="79">
        <v>78</v>
      </c>
    </row>
    <row r="78" spans="1:3" ht="10.5" customHeight="1" x14ac:dyDescent="0.25">
      <c r="A78" s="78" t="s">
        <v>165</v>
      </c>
      <c r="B78" s="78"/>
      <c r="C78" s="79">
        <v>89.8</v>
      </c>
    </row>
    <row r="79" spans="1:3" ht="10.5" customHeight="1" x14ac:dyDescent="0.25">
      <c r="A79" s="78" t="s">
        <v>166</v>
      </c>
      <c r="B79" s="78"/>
      <c r="C79" s="79">
        <v>79</v>
      </c>
    </row>
    <row r="80" spans="1:3" ht="10.5" customHeight="1" x14ac:dyDescent="0.25">
      <c r="A80" s="78" t="s">
        <v>167</v>
      </c>
      <c r="B80" s="78"/>
      <c r="C80" s="79">
        <v>87.8</v>
      </c>
    </row>
    <row r="81" spans="1:3" ht="10.5" customHeight="1" x14ac:dyDescent="0.25">
      <c r="A81" s="78"/>
      <c r="B81" s="78"/>
      <c r="C81" s="79"/>
    </row>
    <row r="82" spans="1:3" ht="10.5" customHeight="1" x14ac:dyDescent="0.25">
      <c r="A82" s="76" t="s">
        <v>168</v>
      </c>
      <c r="B82" s="76"/>
      <c r="C82" s="79"/>
    </row>
    <row r="83" spans="1:3" ht="10.5" customHeight="1" x14ac:dyDescent="0.25">
      <c r="A83" s="78" t="s">
        <v>170</v>
      </c>
      <c r="B83" s="78"/>
      <c r="C83" s="79">
        <v>90</v>
      </c>
    </row>
    <row r="84" spans="1:3" ht="10.5" customHeight="1" x14ac:dyDescent="0.25">
      <c r="A84" s="78" t="s">
        <v>171</v>
      </c>
      <c r="B84" s="78"/>
      <c r="C84" s="79">
        <v>72.099999999999994</v>
      </c>
    </row>
    <row r="85" spans="1:3" ht="10.5" customHeight="1" x14ac:dyDescent="0.25">
      <c r="A85" s="78" t="s">
        <v>172</v>
      </c>
      <c r="B85" s="78"/>
      <c r="C85" s="79">
        <v>81</v>
      </c>
    </row>
    <row r="86" spans="1:3" ht="10.5" customHeight="1" x14ac:dyDescent="0.25">
      <c r="A86" s="78" t="s">
        <v>173</v>
      </c>
      <c r="B86" s="78"/>
      <c r="C86" s="79">
        <v>87</v>
      </c>
    </row>
    <row r="87" spans="1:3" ht="10.5" customHeight="1" x14ac:dyDescent="0.25">
      <c r="A87" s="78" t="s">
        <v>174</v>
      </c>
      <c r="B87" s="78"/>
      <c r="C87" s="79">
        <v>77.099999999999994</v>
      </c>
    </row>
    <row r="88" spans="1:3" ht="10.5" customHeight="1" x14ac:dyDescent="0.25">
      <c r="A88" s="78" t="s">
        <v>175</v>
      </c>
      <c r="B88" s="78"/>
      <c r="C88" s="79">
        <v>75</v>
      </c>
    </row>
    <row r="89" spans="1:3" ht="10.5" customHeight="1" x14ac:dyDescent="0.25">
      <c r="A89" s="78" t="s">
        <v>176</v>
      </c>
      <c r="B89" s="78"/>
      <c r="C89" s="79">
        <v>93</v>
      </c>
    </row>
    <row r="90" spans="1:3" ht="10.5" customHeight="1" x14ac:dyDescent="0.25">
      <c r="A90" s="78" t="s">
        <v>178</v>
      </c>
      <c r="B90" s="78"/>
      <c r="C90" s="79">
        <v>55</v>
      </c>
    </row>
    <row r="91" spans="1:3" ht="10.5" customHeight="1" x14ac:dyDescent="0.25">
      <c r="A91" s="78" t="s">
        <v>179</v>
      </c>
      <c r="B91" s="78"/>
      <c r="C91" s="79">
        <v>80</v>
      </c>
    </row>
    <row r="92" spans="1:3" ht="10.5" customHeight="1" x14ac:dyDescent="0.25">
      <c r="A92" s="78" t="s">
        <v>180</v>
      </c>
      <c r="B92" s="78"/>
      <c r="C92" s="79">
        <v>85</v>
      </c>
    </row>
    <row r="93" spans="1:3" ht="10.5" customHeight="1" x14ac:dyDescent="0.25">
      <c r="A93" s="78" t="s">
        <v>181</v>
      </c>
      <c r="B93" s="78"/>
      <c r="C93" s="79">
        <v>70</v>
      </c>
    </row>
    <row r="94" spans="1:3" ht="10.5" customHeight="1" x14ac:dyDescent="0.25">
      <c r="A94" s="78" t="s">
        <v>182</v>
      </c>
      <c r="B94" s="78"/>
      <c r="C94" s="79">
        <v>67.8</v>
      </c>
    </row>
    <row r="95" spans="1:3" ht="10.5" customHeight="1" x14ac:dyDescent="0.25">
      <c r="A95" s="78" t="s">
        <v>183</v>
      </c>
      <c r="B95" s="78"/>
      <c r="C95" s="79">
        <v>82</v>
      </c>
    </row>
    <row r="96" spans="1:3" ht="10.5" customHeight="1" x14ac:dyDescent="0.25">
      <c r="A96" s="78" t="s">
        <v>184</v>
      </c>
      <c r="B96" s="78"/>
      <c r="C96" s="79">
        <v>74</v>
      </c>
    </row>
    <row r="97" spans="1:3" ht="10.5" customHeight="1" x14ac:dyDescent="0.25">
      <c r="A97" s="78" t="s">
        <v>185</v>
      </c>
      <c r="B97" s="78"/>
      <c r="C97" s="79">
        <v>80</v>
      </c>
    </row>
    <row r="98" spans="1:3" ht="10.5" customHeight="1" x14ac:dyDescent="0.25">
      <c r="A98" s="78" t="s">
        <v>186</v>
      </c>
      <c r="B98" s="78"/>
      <c r="C98" s="79">
        <v>80</v>
      </c>
    </row>
    <row r="99" spans="1:3" ht="10.5" customHeight="1" x14ac:dyDescent="0.25">
      <c r="A99" s="78" t="s">
        <v>187</v>
      </c>
      <c r="B99" s="78"/>
      <c r="C99" s="79">
        <v>80</v>
      </c>
    </row>
    <row r="100" spans="1:3" ht="10.5" customHeight="1" x14ac:dyDescent="0.25">
      <c r="A100" s="78" t="s">
        <v>188</v>
      </c>
      <c r="B100" s="78"/>
      <c r="C100" s="79">
        <v>81</v>
      </c>
    </row>
    <row r="101" spans="1:3" ht="10.5" customHeight="1" x14ac:dyDescent="0.25">
      <c r="A101" s="78" t="s">
        <v>189</v>
      </c>
      <c r="B101" s="78"/>
      <c r="C101" s="79">
        <v>75</v>
      </c>
    </row>
    <row r="102" spans="1:3" ht="10.5" customHeight="1" x14ac:dyDescent="0.25">
      <c r="A102" s="78" t="s">
        <v>190</v>
      </c>
      <c r="B102" s="78"/>
      <c r="C102" s="79">
        <v>89</v>
      </c>
    </row>
    <row r="103" spans="1:3" ht="10.5" customHeight="1" x14ac:dyDescent="0.25">
      <c r="A103" s="78" t="s">
        <v>191</v>
      </c>
      <c r="B103" s="78"/>
      <c r="C103" s="79">
        <v>80</v>
      </c>
    </row>
    <row r="104" spans="1:3" ht="10.5" customHeight="1" x14ac:dyDescent="0.25">
      <c r="A104" s="78" t="s">
        <v>193</v>
      </c>
      <c r="B104" s="78"/>
      <c r="C104" s="79">
        <v>100</v>
      </c>
    </row>
    <row r="105" spans="1:3" ht="10.5" customHeight="1" x14ac:dyDescent="0.25">
      <c r="A105" s="78" t="s">
        <v>194</v>
      </c>
      <c r="B105" s="78"/>
      <c r="C105" s="79">
        <v>88</v>
      </c>
    </row>
    <row r="106" spans="1:3" ht="10.5" customHeight="1" x14ac:dyDescent="0.25">
      <c r="A106" s="78" t="s">
        <v>195</v>
      </c>
      <c r="B106" s="78"/>
      <c r="C106" s="79">
        <v>69</v>
      </c>
    </row>
    <row r="107" spans="1:3" ht="10.5" customHeight="1" x14ac:dyDescent="0.25">
      <c r="A107" s="78" t="s">
        <v>196</v>
      </c>
      <c r="B107" s="78"/>
      <c r="C107" s="79">
        <v>100</v>
      </c>
    </row>
    <row r="108" spans="1:3" ht="10.5" customHeight="1" x14ac:dyDescent="0.25">
      <c r="A108" s="78"/>
      <c r="B108" s="78"/>
      <c r="C108" s="79"/>
    </row>
    <row r="109" spans="1:3" ht="10.5" customHeight="1" x14ac:dyDescent="0.25">
      <c r="A109" s="76" t="s">
        <v>197</v>
      </c>
      <c r="B109" s="76"/>
      <c r="C109" s="79"/>
    </row>
    <row r="110" spans="1:3" ht="10.5" customHeight="1" x14ac:dyDescent="0.25">
      <c r="A110" s="78" t="s">
        <v>198</v>
      </c>
      <c r="B110" s="78"/>
      <c r="C110" s="79">
        <v>76</v>
      </c>
    </row>
    <row r="111" spans="1:3" ht="10.5" customHeight="1" x14ac:dyDescent="0.25">
      <c r="A111" s="78" t="s">
        <v>199</v>
      </c>
      <c r="B111" s="78"/>
      <c r="C111" s="79">
        <v>85</v>
      </c>
    </row>
    <row r="112" spans="1:3" ht="10.5" customHeight="1" x14ac:dyDescent="0.25">
      <c r="A112" s="78" t="s">
        <v>200</v>
      </c>
      <c r="B112" s="78"/>
      <c r="C112" s="79">
        <v>76</v>
      </c>
    </row>
    <row r="113" spans="1:3" ht="10.5" customHeight="1" x14ac:dyDescent="0.25">
      <c r="A113" s="78" t="s">
        <v>201</v>
      </c>
      <c r="B113" s="78"/>
      <c r="C113" s="79">
        <v>75</v>
      </c>
    </row>
    <row r="114" spans="1:3" ht="10.5" customHeight="1" x14ac:dyDescent="0.25">
      <c r="A114" s="78" t="s">
        <v>202</v>
      </c>
      <c r="B114" s="78"/>
      <c r="C114" s="79">
        <v>72</v>
      </c>
    </row>
    <row r="115" spans="1:3" ht="10.5" customHeight="1" x14ac:dyDescent="0.25">
      <c r="A115" s="78" t="s">
        <v>203</v>
      </c>
      <c r="B115" s="78"/>
      <c r="C115" s="79">
        <v>67</v>
      </c>
    </row>
    <row r="116" spans="1:3" ht="10.5" customHeight="1" x14ac:dyDescent="0.25">
      <c r="A116" s="78" t="s">
        <v>204</v>
      </c>
      <c r="B116" s="78"/>
      <c r="C116" s="79">
        <v>32</v>
      </c>
    </row>
    <row r="117" spans="1:3" ht="10.5" customHeight="1" x14ac:dyDescent="0.25">
      <c r="A117" s="78" t="s">
        <v>205</v>
      </c>
      <c r="B117" s="78"/>
      <c r="C117" s="79">
        <v>80</v>
      </c>
    </row>
    <row r="118" spans="1:3" ht="10.5" customHeight="1" x14ac:dyDescent="0.25">
      <c r="A118" s="78" t="s">
        <v>206</v>
      </c>
      <c r="B118" s="78"/>
      <c r="C118" s="79">
        <v>84</v>
      </c>
    </row>
    <row r="119" spans="1:3" ht="10.5" customHeight="1" x14ac:dyDescent="0.25">
      <c r="A119" s="78" t="s">
        <v>207</v>
      </c>
      <c r="B119" s="78"/>
      <c r="C119" s="79">
        <v>60</v>
      </c>
    </row>
    <row r="120" spans="1:3" ht="10.5" customHeight="1" x14ac:dyDescent="0.25">
      <c r="A120" s="78" t="s">
        <v>208</v>
      </c>
      <c r="B120" s="78"/>
      <c r="C120" s="79">
        <v>52.3</v>
      </c>
    </row>
    <row r="121" spans="1:3" ht="10.5" customHeight="1" x14ac:dyDescent="0.25">
      <c r="A121" s="78" t="s">
        <v>209</v>
      </c>
      <c r="B121" s="78"/>
      <c r="C121" s="79">
        <v>92.6</v>
      </c>
    </row>
    <row r="122" spans="1:3" ht="10.5" customHeight="1" x14ac:dyDescent="0.25">
      <c r="A122" s="78" t="s">
        <v>210</v>
      </c>
      <c r="B122" s="78"/>
      <c r="C122" s="79">
        <v>58</v>
      </c>
    </row>
    <row r="123" spans="1:3" ht="10.5" customHeight="1" x14ac:dyDescent="0.25">
      <c r="A123" s="78" t="s">
        <v>211</v>
      </c>
      <c r="B123" s="78"/>
      <c r="C123" s="79">
        <v>58</v>
      </c>
    </row>
    <row r="124" spans="1:3" ht="10.5" customHeight="1" x14ac:dyDescent="0.25">
      <c r="A124" s="78" t="s">
        <v>212</v>
      </c>
      <c r="B124" s="78"/>
      <c r="C124" s="79">
        <v>62</v>
      </c>
    </row>
    <row r="125" spans="1:3" ht="10.5" customHeight="1" x14ac:dyDescent="0.25">
      <c r="A125" s="78" t="s">
        <v>213</v>
      </c>
      <c r="B125" s="78"/>
      <c r="C125" s="79">
        <v>72.5</v>
      </c>
    </row>
    <row r="126" spans="1:3" ht="10.5" customHeight="1" x14ac:dyDescent="0.25">
      <c r="A126" s="78" t="s">
        <v>214</v>
      </c>
      <c r="B126" s="78"/>
      <c r="C126" s="79">
        <v>85</v>
      </c>
    </row>
    <row r="127" spans="1:3" ht="10.5" customHeight="1" x14ac:dyDescent="0.25">
      <c r="A127" s="78"/>
      <c r="B127" s="78"/>
      <c r="C127" s="79"/>
    </row>
    <row r="128" spans="1:3" ht="10.5" customHeight="1" x14ac:dyDescent="0.25">
      <c r="A128" s="76" t="s">
        <v>215</v>
      </c>
      <c r="B128" s="76"/>
      <c r="C128" s="79"/>
    </row>
    <row r="129" spans="1:3" ht="10.5" customHeight="1" x14ac:dyDescent="0.25">
      <c r="A129" s="78" t="s">
        <v>217</v>
      </c>
      <c r="B129" s="78"/>
      <c r="C129" s="79">
        <v>76</v>
      </c>
    </row>
    <row r="130" spans="1:3" ht="10.5" customHeight="1" x14ac:dyDescent="0.25">
      <c r="A130" s="78" t="s">
        <v>218</v>
      </c>
      <c r="B130" s="78"/>
      <c r="C130" s="79">
        <v>92</v>
      </c>
    </row>
    <row r="131" spans="1:3" ht="10.5" customHeight="1" x14ac:dyDescent="0.25">
      <c r="A131" s="78" t="s">
        <v>219</v>
      </c>
      <c r="B131" s="78"/>
      <c r="C131" s="79">
        <v>82</v>
      </c>
    </row>
    <row r="132" spans="1:3" ht="10.5" customHeight="1" x14ac:dyDescent="0.25">
      <c r="A132" s="78" t="s">
        <v>220</v>
      </c>
      <c r="B132" s="78"/>
      <c r="C132" s="79">
        <v>85.9</v>
      </c>
    </row>
    <row r="133" spans="1:3" ht="10.5" customHeight="1" x14ac:dyDescent="0.25">
      <c r="A133" s="78" t="s">
        <v>221</v>
      </c>
      <c r="B133" s="78"/>
      <c r="C133" s="79">
        <v>81</v>
      </c>
    </row>
    <row r="134" spans="1:3" ht="10.5" customHeight="1" x14ac:dyDescent="0.25">
      <c r="A134" s="78" t="s">
        <v>222</v>
      </c>
      <c r="B134" s="78"/>
      <c r="C134" s="79">
        <v>90</v>
      </c>
    </row>
    <row r="135" spans="1:3" ht="10.5" customHeight="1" x14ac:dyDescent="0.25">
      <c r="A135" s="78" t="s">
        <v>223</v>
      </c>
      <c r="B135" s="78"/>
      <c r="C135" s="79">
        <v>95</v>
      </c>
    </row>
    <row r="136" spans="1:3" ht="10.5" customHeight="1" x14ac:dyDescent="0.25">
      <c r="A136" s="78" t="s">
        <v>224</v>
      </c>
      <c r="B136" s="78"/>
      <c r="C136" s="79">
        <v>90</v>
      </c>
    </row>
    <row r="137" spans="1:3" ht="10.5" customHeight="1" x14ac:dyDescent="0.25">
      <c r="A137" s="78" t="s">
        <v>226</v>
      </c>
      <c r="B137" s="78"/>
      <c r="C137" s="79">
        <v>95</v>
      </c>
    </row>
    <row r="138" spans="1:3" ht="10.5" customHeight="1" x14ac:dyDescent="0.25">
      <c r="A138" s="78" t="s">
        <v>227</v>
      </c>
      <c r="B138" s="78"/>
      <c r="C138" s="79">
        <v>75</v>
      </c>
    </row>
    <row r="139" spans="1:3" ht="10.5" customHeight="1" x14ac:dyDescent="0.25">
      <c r="A139" s="78" t="s">
        <v>228</v>
      </c>
      <c r="B139" s="78"/>
      <c r="C139" s="79">
        <v>72</v>
      </c>
    </row>
    <row r="140" spans="1:3" ht="10.5" customHeight="1" x14ac:dyDescent="0.25">
      <c r="A140" s="78" t="s">
        <v>229</v>
      </c>
      <c r="B140" s="78"/>
      <c r="C140" s="79">
        <v>75</v>
      </c>
    </row>
    <row r="141" spans="1:3" ht="10.5" customHeight="1" x14ac:dyDescent="0.25">
      <c r="A141" s="78" t="s">
        <v>230</v>
      </c>
      <c r="B141" s="78"/>
      <c r="C141" s="79">
        <v>76.099999999999994</v>
      </c>
    </row>
    <row r="142" spans="1:3" ht="10.5" customHeight="1" x14ac:dyDescent="0.25">
      <c r="A142" s="78" t="s">
        <v>231</v>
      </c>
      <c r="B142" s="78"/>
      <c r="C142" s="79">
        <v>89</v>
      </c>
    </row>
    <row r="143" spans="1:3" ht="10.5" customHeight="1" x14ac:dyDescent="0.25">
      <c r="A143" s="78" t="s">
        <v>232</v>
      </c>
      <c r="B143" s="78"/>
      <c r="C143" s="79">
        <v>85.7</v>
      </c>
    </row>
    <row r="144" spans="1:3" ht="10.5" customHeight="1" x14ac:dyDescent="0.25">
      <c r="A144" s="78"/>
      <c r="B144" s="78"/>
      <c r="C144" s="79"/>
    </row>
    <row r="145" spans="1:3" ht="10.5" customHeight="1" x14ac:dyDescent="0.25">
      <c r="A145" s="76" t="s">
        <v>233</v>
      </c>
      <c r="B145" s="76"/>
      <c r="C145" s="79"/>
    </row>
    <row r="146" spans="1:3" ht="10.5" customHeight="1" x14ac:dyDescent="0.25">
      <c r="A146" s="78" t="s">
        <v>234</v>
      </c>
      <c r="B146" s="78"/>
      <c r="C146" s="79">
        <v>78.5</v>
      </c>
    </row>
    <row r="147" spans="1:3" ht="10.5" customHeight="1" x14ac:dyDescent="0.25">
      <c r="A147" s="78" t="s">
        <v>235</v>
      </c>
      <c r="B147" s="78"/>
      <c r="C147" s="79">
        <v>93</v>
      </c>
    </row>
    <row r="148" spans="1:3" ht="10.5" customHeight="1" x14ac:dyDescent="0.25">
      <c r="A148" s="78" t="s">
        <v>236</v>
      </c>
      <c r="B148" s="78"/>
      <c r="C148" s="79">
        <v>83.6</v>
      </c>
    </row>
    <row r="149" spans="1:3" ht="10.5" customHeight="1" x14ac:dyDescent="0.25">
      <c r="A149" s="78" t="s">
        <v>237</v>
      </c>
      <c r="B149" s="78"/>
      <c r="C149" s="79">
        <v>93.8</v>
      </c>
    </row>
    <row r="150" spans="1:3" ht="10.5" customHeight="1" x14ac:dyDescent="0.25">
      <c r="A150" s="78" t="s">
        <v>238</v>
      </c>
      <c r="B150" s="78"/>
      <c r="C150" s="79">
        <v>81</v>
      </c>
    </row>
    <row r="151" spans="1:3" s="66" customFormat="1" ht="10.5" customHeight="1" x14ac:dyDescent="0.25">
      <c r="A151" s="78" t="s">
        <v>239</v>
      </c>
      <c r="B151" s="78"/>
      <c r="C151" s="79">
        <v>88</v>
      </c>
    </row>
    <row r="152" spans="1:3" ht="9.75" customHeight="1" x14ac:dyDescent="0.25">
      <c r="A152" s="78" t="s">
        <v>240</v>
      </c>
      <c r="B152" s="78"/>
      <c r="C152" s="79">
        <v>90</v>
      </c>
    </row>
    <row r="153" spans="1:3" ht="10.5" customHeight="1" x14ac:dyDescent="0.25">
      <c r="A153" s="78" t="s">
        <v>241</v>
      </c>
      <c r="B153" s="78"/>
      <c r="C153" s="79">
        <v>83</v>
      </c>
    </row>
    <row r="154" spans="1:3" ht="10.5" customHeight="1" x14ac:dyDescent="0.25">
      <c r="A154" s="78" t="s">
        <v>242</v>
      </c>
      <c r="B154" s="78"/>
      <c r="C154" s="79">
        <v>86</v>
      </c>
    </row>
    <row r="155" spans="1:3" ht="10.5" customHeight="1" x14ac:dyDescent="0.25">
      <c r="A155" s="66"/>
      <c r="B155" s="66"/>
      <c r="C155" s="80"/>
    </row>
    <row r="156" spans="1:3" ht="10.5" customHeight="1" x14ac:dyDescent="0.25">
      <c r="A156" s="69" t="s">
        <v>243</v>
      </c>
      <c r="C156" s="80"/>
    </row>
    <row r="157" spans="1:3" ht="10.5" customHeight="1" x14ac:dyDescent="0.25">
      <c r="A157" s="81" t="s">
        <v>344</v>
      </c>
      <c r="B157" s="81"/>
      <c r="C157" s="80"/>
    </row>
  </sheetData>
  <sheetProtection algorithmName="SHA-512" hashValue="ORiC8C1ctKRIo2IbF5YLt1Xlu9VXN2U00Oa6mXqRS1giQCBDlTJKYOJ/85qttu/ucEbpJQXiZ+9fWWODIRhlUw==" saltValue="hL1M9HPn7pQvq74bIpthZ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8454F-5A58-44A4-A202-F142BC25EDA2}">
  <sheetPr>
    <pageSetUpPr fitToPage="1"/>
  </sheetPr>
  <dimension ref="A1:G224"/>
  <sheetViews>
    <sheetView workbookViewId="0"/>
  </sheetViews>
  <sheetFormatPr baseColWidth="10" defaultColWidth="12" defaultRowHeight="12.75" x14ac:dyDescent="0.25"/>
  <cols>
    <col min="1" max="1" width="25.85546875" style="81" customWidth="1"/>
    <col min="2" max="2" width="3.5703125" style="81" customWidth="1"/>
    <col min="3" max="3" width="26.7109375" style="81" customWidth="1"/>
    <col min="4" max="4" width="11.42578125" style="81" customWidth="1"/>
    <col min="5" max="5" width="21" style="70" customWidth="1"/>
    <col min="6" max="6" width="2.7109375" style="81" customWidth="1"/>
    <col min="7" max="7" width="21" style="70" customWidth="1"/>
    <col min="8" max="16384" width="12" style="69"/>
  </cols>
  <sheetData>
    <row r="1" spans="1:7" s="66" customFormat="1" ht="12" customHeight="1" x14ac:dyDescent="0.25">
      <c r="A1" s="75" t="s">
        <v>345</v>
      </c>
      <c r="B1" s="75"/>
      <c r="C1" s="75"/>
      <c r="D1" s="75"/>
      <c r="F1" s="75"/>
      <c r="G1" s="67"/>
    </row>
    <row r="2" spans="1:7" ht="12" customHeight="1" x14ac:dyDescent="0.25">
      <c r="A2" s="81" t="s">
        <v>346</v>
      </c>
    </row>
    <row r="3" spans="1:7" ht="10.5" customHeight="1" x14ac:dyDescent="0.25">
      <c r="A3" s="81" t="s">
        <v>93</v>
      </c>
    </row>
    <row r="4" spans="1:7" ht="10.5" customHeight="1" x14ac:dyDescent="0.25">
      <c r="A4" s="81" t="s">
        <v>247</v>
      </c>
    </row>
    <row r="5" spans="1:7" s="66" customFormat="1" ht="10.5" customHeight="1" x14ac:dyDescent="0.25">
      <c r="B5" s="86"/>
      <c r="E5" s="87"/>
      <c r="F5" s="86"/>
      <c r="G5" s="87"/>
    </row>
    <row r="6" spans="1:7" s="66" customFormat="1" ht="10.5" customHeight="1" x14ac:dyDescent="0.25">
      <c r="A6" s="86" t="s">
        <v>248</v>
      </c>
      <c r="B6" s="86"/>
      <c r="C6" s="86"/>
      <c r="D6" s="86"/>
      <c r="E6" s="138" t="s">
        <v>249</v>
      </c>
      <c r="F6" s="138"/>
      <c r="G6" s="138"/>
    </row>
    <row r="7" spans="1:7" ht="10.5" customHeight="1" x14ac:dyDescent="0.25">
      <c r="E7" s="75" t="s">
        <v>11</v>
      </c>
      <c r="G7" s="75" t="s">
        <v>10</v>
      </c>
    </row>
    <row r="8" spans="1:7" ht="10.5" customHeight="1" x14ac:dyDescent="0.25">
      <c r="E8" s="88" t="s">
        <v>99</v>
      </c>
      <c r="G8" s="88" t="s">
        <v>99</v>
      </c>
    </row>
    <row r="9" spans="1:7" ht="10.5" customHeight="1" x14ac:dyDescent="0.25">
      <c r="A9" s="75" t="s">
        <v>250</v>
      </c>
      <c r="B9" s="75"/>
      <c r="C9" s="75" t="s">
        <v>251</v>
      </c>
      <c r="D9" s="75"/>
      <c r="E9" s="88" t="s">
        <v>252</v>
      </c>
      <c r="G9" s="88" t="s">
        <v>253</v>
      </c>
    </row>
    <row r="10" spans="1:7" ht="9" customHeight="1" x14ac:dyDescent="0.25"/>
    <row r="11" spans="1:7" ht="10.5" customHeight="1" x14ac:dyDescent="0.25">
      <c r="A11" s="66" t="s">
        <v>103</v>
      </c>
      <c r="B11" s="66"/>
      <c r="C11" s="66"/>
      <c r="D11" s="66"/>
      <c r="E11" s="80"/>
      <c r="F11" s="69"/>
      <c r="G11" s="71"/>
    </row>
    <row r="12" spans="1:7" ht="10.5" customHeight="1" x14ac:dyDescent="0.25">
      <c r="A12" s="69" t="s">
        <v>104</v>
      </c>
      <c r="B12" s="69"/>
      <c r="C12" s="69" t="s">
        <v>254</v>
      </c>
      <c r="D12" s="69"/>
      <c r="E12" s="80">
        <v>7.5</v>
      </c>
      <c r="F12" s="69"/>
      <c r="G12" s="71">
        <v>7.5</v>
      </c>
    </row>
    <row r="13" spans="1:7" ht="10.5" customHeight="1" x14ac:dyDescent="0.25">
      <c r="A13" s="69" t="s">
        <v>255</v>
      </c>
      <c r="B13" s="69"/>
      <c r="C13" s="69" t="s">
        <v>110</v>
      </c>
      <c r="D13" s="69"/>
      <c r="E13" s="80">
        <v>9</v>
      </c>
      <c r="F13" s="69"/>
      <c r="G13" s="71">
        <v>10</v>
      </c>
    </row>
    <row r="14" spans="1:7" ht="10.5" customHeight="1" x14ac:dyDescent="0.25">
      <c r="A14" s="69" t="s">
        <v>107</v>
      </c>
      <c r="B14" s="69"/>
      <c r="C14" s="69" t="s">
        <v>110</v>
      </c>
      <c r="D14" s="69"/>
      <c r="E14" s="80">
        <v>9</v>
      </c>
      <c r="F14" s="69"/>
      <c r="G14" s="71">
        <v>10</v>
      </c>
    </row>
    <row r="15" spans="1:7" ht="10.5" customHeight="1" x14ac:dyDescent="0.25">
      <c r="A15" s="69" t="s">
        <v>256</v>
      </c>
      <c r="B15" s="69"/>
      <c r="C15" s="69" t="s">
        <v>110</v>
      </c>
      <c r="D15" s="69"/>
      <c r="E15" s="80">
        <v>9</v>
      </c>
      <c r="F15" s="69"/>
      <c r="G15" s="71">
        <v>10</v>
      </c>
    </row>
    <row r="16" spans="1:7" s="66" customFormat="1" ht="10.5" customHeight="1" x14ac:dyDescent="0.25">
      <c r="A16" s="69" t="s">
        <v>109</v>
      </c>
      <c r="B16" s="69"/>
      <c r="C16" s="69" t="s">
        <v>257</v>
      </c>
      <c r="D16" s="69"/>
      <c r="E16" s="80">
        <v>10</v>
      </c>
      <c r="F16" s="69"/>
      <c r="G16" s="71">
        <v>10</v>
      </c>
    </row>
    <row r="17" spans="1:7" ht="10.5" customHeight="1" x14ac:dyDescent="0.25">
      <c r="A17" s="69" t="s">
        <v>110</v>
      </c>
      <c r="B17" s="69"/>
      <c r="C17" s="69" t="s">
        <v>110</v>
      </c>
      <c r="D17" s="69"/>
      <c r="E17" s="80">
        <v>9</v>
      </c>
      <c r="F17" s="69"/>
      <c r="G17" s="71">
        <v>10</v>
      </c>
    </row>
    <row r="18" spans="1:7" ht="10.5" customHeight="1" x14ac:dyDescent="0.25">
      <c r="A18" s="69" t="s">
        <v>111</v>
      </c>
      <c r="B18" s="69"/>
      <c r="C18" s="69" t="s">
        <v>258</v>
      </c>
      <c r="D18" s="69"/>
      <c r="E18" s="80">
        <v>10</v>
      </c>
      <c r="F18" s="69"/>
      <c r="G18" s="71">
        <v>10</v>
      </c>
    </row>
    <row r="19" spans="1:7" ht="10.5" customHeight="1" x14ac:dyDescent="0.25">
      <c r="A19" s="69" t="s">
        <v>112</v>
      </c>
      <c r="B19" s="69"/>
      <c r="C19" s="69" t="s">
        <v>112</v>
      </c>
      <c r="D19" s="69"/>
      <c r="E19" s="80">
        <v>10</v>
      </c>
      <c r="F19" s="69"/>
      <c r="G19" s="71">
        <v>10</v>
      </c>
    </row>
    <row r="20" spans="1:7" s="66" customFormat="1" ht="10.5" customHeight="1" x14ac:dyDescent="0.25">
      <c r="A20" s="69" t="s">
        <v>259</v>
      </c>
      <c r="B20" s="69"/>
      <c r="C20" s="69" t="s">
        <v>110</v>
      </c>
      <c r="D20" s="69"/>
      <c r="E20" s="80">
        <v>9</v>
      </c>
      <c r="F20" s="69"/>
      <c r="G20" s="71">
        <v>10</v>
      </c>
    </row>
    <row r="21" spans="1:7" ht="10.5" customHeight="1" x14ac:dyDescent="0.25">
      <c r="A21" s="69" t="s">
        <v>114</v>
      </c>
      <c r="B21" s="69"/>
      <c r="C21" s="69" t="s">
        <v>258</v>
      </c>
      <c r="D21" s="69"/>
      <c r="E21" s="80">
        <v>10</v>
      </c>
      <c r="F21" s="69"/>
      <c r="G21" s="71">
        <v>10</v>
      </c>
    </row>
    <row r="22" spans="1:7" ht="10.5" customHeight="1" x14ac:dyDescent="0.25">
      <c r="A22" s="69" t="s">
        <v>260</v>
      </c>
      <c r="B22" s="69"/>
      <c r="C22" s="69" t="s">
        <v>261</v>
      </c>
      <c r="D22" s="69"/>
      <c r="E22" s="80">
        <v>9</v>
      </c>
      <c r="F22" s="69"/>
      <c r="G22" s="71">
        <v>9</v>
      </c>
    </row>
    <row r="23" spans="1:7" ht="10.5" customHeight="1" x14ac:dyDescent="0.25">
      <c r="A23" s="69"/>
      <c r="B23" s="69"/>
      <c r="C23" s="69" t="s">
        <v>262</v>
      </c>
      <c r="D23" s="69"/>
      <c r="E23" s="80">
        <v>9</v>
      </c>
      <c r="F23" s="69"/>
      <c r="G23" s="71">
        <v>9</v>
      </c>
    </row>
    <row r="24" spans="1:7" ht="10.5" customHeight="1" x14ac:dyDescent="0.25">
      <c r="A24" s="69" t="s">
        <v>116</v>
      </c>
      <c r="B24" s="69"/>
      <c r="C24" s="69" t="s">
        <v>110</v>
      </c>
      <c r="D24" s="69"/>
      <c r="E24" s="80">
        <v>9</v>
      </c>
      <c r="F24" s="69"/>
      <c r="G24" s="71">
        <v>10</v>
      </c>
    </row>
    <row r="25" spans="1:7" ht="10.5" customHeight="1" x14ac:dyDescent="0.25">
      <c r="A25" s="69" t="s">
        <v>117</v>
      </c>
      <c r="B25" s="69"/>
      <c r="C25" s="69" t="s">
        <v>110</v>
      </c>
      <c r="D25" s="69"/>
      <c r="E25" s="80">
        <v>9</v>
      </c>
      <c r="F25" s="69"/>
      <c r="G25" s="71">
        <v>10</v>
      </c>
    </row>
    <row r="26" spans="1:7" ht="10.5" customHeight="1" x14ac:dyDescent="0.25">
      <c r="A26" s="69" t="s">
        <v>118</v>
      </c>
      <c r="B26" s="69"/>
      <c r="C26" s="69" t="s">
        <v>110</v>
      </c>
      <c r="D26" s="69"/>
      <c r="E26" s="80">
        <v>9</v>
      </c>
      <c r="F26" s="69"/>
      <c r="G26" s="71">
        <v>10</v>
      </c>
    </row>
    <row r="27" spans="1:7" ht="10.5" customHeight="1" x14ac:dyDescent="0.25">
      <c r="A27" s="69" t="s">
        <v>263</v>
      </c>
      <c r="B27" s="69"/>
      <c r="C27" s="69" t="s">
        <v>119</v>
      </c>
      <c r="D27" s="69"/>
      <c r="E27" s="80">
        <v>7</v>
      </c>
      <c r="F27" s="69"/>
      <c r="G27" s="71">
        <v>7</v>
      </c>
    </row>
    <row r="28" spans="1:7" ht="10.5" customHeight="1" x14ac:dyDescent="0.25">
      <c r="A28" s="69" t="s">
        <v>120</v>
      </c>
      <c r="B28" s="69"/>
      <c r="C28" s="69" t="s">
        <v>110</v>
      </c>
      <c r="D28" s="69"/>
      <c r="E28" s="80">
        <v>9</v>
      </c>
      <c r="F28" s="69"/>
      <c r="G28" s="71">
        <v>10</v>
      </c>
    </row>
    <row r="29" spans="1:7" ht="10.5" customHeight="1" x14ac:dyDescent="0.25">
      <c r="A29" s="69" t="s">
        <v>121</v>
      </c>
      <c r="B29" s="69"/>
      <c r="C29" s="69" t="s">
        <v>121</v>
      </c>
      <c r="D29" s="69"/>
      <c r="E29" s="80">
        <v>10</v>
      </c>
      <c r="F29" s="69"/>
      <c r="G29" s="71">
        <v>10</v>
      </c>
    </row>
    <row r="30" spans="1:7" ht="10.5" customHeight="1" x14ac:dyDescent="0.25">
      <c r="A30" s="69" t="s">
        <v>122</v>
      </c>
      <c r="B30" s="69"/>
      <c r="C30" s="69" t="s">
        <v>264</v>
      </c>
      <c r="D30" s="69"/>
      <c r="E30" s="80">
        <v>10</v>
      </c>
      <c r="F30" s="69"/>
      <c r="G30" s="71">
        <v>10</v>
      </c>
    </row>
    <row r="31" spans="1:7" ht="10.5" customHeight="1" x14ac:dyDescent="0.25">
      <c r="A31" s="69"/>
      <c r="B31" s="69"/>
      <c r="C31" s="69"/>
      <c r="D31" s="69"/>
      <c r="E31" s="80"/>
      <c r="F31" s="69"/>
      <c r="G31" s="71"/>
    </row>
    <row r="32" spans="1:7" ht="10.5" customHeight="1" x14ac:dyDescent="0.25">
      <c r="A32" s="66" t="s">
        <v>123</v>
      </c>
      <c r="B32" s="66"/>
      <c r="C32" s="66"/>
      <c r="D32" s="66"/>
      <c r="E32" s="80"/>
      <c r="F32" s="69"/>
      <c r="G32" s="71"/>
    </row>
    <row r="33" spans="1:7" ht="10.5" customHeight="1" x14ac:dyDescent="0.25">
      <c r="A33" s="69" t="s">
        <v>124</v>
      </c>
      <c r="B33" s="69"/>
      <c r="C33" s="69" t="s">
        <v>265</v>
      </c>
      <c r="D33" s="69"/>
      <c r="E33" s="80">
        <v>10</v>
      </c>
      <c r="F33" s="69"/>
      <c r="G33" s="71">
        <v>10</v>
      </c>
    </row>
    <row r="34" spans="1:7" ht="10.5" customHeight="1" x14ac:dyDescent="0.25">
      <c r="A34" s="69" t="s">
        <v>125</v>
      </c>
      <c r="B34" s="69"/>
      <c r="C34" s="69" t="s">
        <v>266</v>
      </c>
      <c r="D34" s="69"/>
      <c r="E34" s="80">
        <v>8</v>
      </c>
      <c r="F34" s="69"/>
      <c r="G34" s="71">
        <v>8</v>
      </c>
    </row>
    <row r="35" spans="1:7" ht="10.5" customHeight="1" x14ac:dyDescent="0.25">
      <c r="A35" s="69" t="s">
        <v>126</v>
      </c>
      <c r="B35" s="69"/>
      <c r="C35" s="69" t="s">
        <v>126</v>
      </c>
      <c r="D35" s="69"/>
      <c r="E35" s="80">
        <v>10</v>
      </c>
      <c r="F35" s="69"/>
      <c r="G35" s="71">
        <v>10</v>
      </c>
    </row>
    <row r="36" spans="1:7" ht="10.5" customHeight="1" x14ac:dyDescent="0.25">
      <c r="A36" s="69" t="s">
        <v>127</v>
      </c>
      <c r="B36" s="69"/>
      <c r="C36" s="69" t="s">
        <v>127</v>
      </c>
      <c r="D36" s="69"/>
      <c r="E36" s="80">
        <v>5</v>
      </c>
      <c r="F36" s="69"/>
      <c r="G36" s="71">
        <v>8</v>
      </c>
    </row>
    <row r="37" spans="1:7" ht="10.5" customHeight="1" x14ac:dyDescent="0.25">
      <c r="A37" s="69" t="s">
        <v>128</v>
      </c>
      <c r="B37" s="69"/>
      <c r="C37" s="69" t="s">
        <v>128</v>
      </c>
      <c r="D37" s="69"/>
      <c r="E37" s="80">
        <v>10</v>
      </c>
      <c r="F37" s="69"/>
      <c r="G37" s="71">
        <v>10</v>
      </c>
    </row>
    <row r="38" spans="1:7" ht="10.5" customHeight="1" x14ac:dyDescent="0.25">
      <c r="A38" s="69" t="s">
        <v>267</v>
      </c>
      <c r="B38" s="69"/>
      <c r="C38" s="69" t="s">
        <v>265</v>
      </c>
      <c r="D38" s="69"/>
      <c r="E38" s="80">
        <v>10</v>
      </c>
      <c r="F38" s="69"/>
      <c r="G38" s="71">
        <v>10</v>
      </c>
    </row>
    <row r="39" spans="1:7" ht="10.5" customHeight="1" x14ac:dyDescent="0.25">
      <c r="A39" s="69" t="s">
        <v>130</v>
      </c>
      <c r="B39" s="69"/>
      <c r="C39" s="69" t="s">
        <v>130</v>
      </c>
      <c r="D39" s="69"/>
      <c r="E39" s="80">
        <v>8</v>
      </c>
      <c r="F39" s="69"/>
      <c r="G39" s="71">
        <v>8</v>
      </c>
    </row>
    <row r="40" spans="1:7" ht="10.5" customHeight="1" x14ac:dyDescent="0.25">
      <c r="A40" s="69" t="s">
        <v>131</v>
      </c>
      <c r="B40" s="69"/>
      <c r="C40" s="69" t="s">
        <v>131</v>
      </c>
      <c r="D40" s="69"/>
      <c r="E40" s="80">
        <v>10</v>
      </c>
      <c r="F40" s="69"/>
      <c r="G40" s="71">
        <v>10</v>
      </c>
    </row>
    <row r="41" spans="1:7" ht="10.5" customHeight="1" x14ac:dyDescent="0.25">
      <c r="A41" s="69" t="s">
        <v>268</v>
      </c>
      <c r="B41" s="69"/>
      <c r="C41" s="69" t="s">
        <v>132</v>
      </c>
      <c r="D41" s="69"/>
      <c r="E41" s="80">
        <v>10</v>
      </c>
      <c r="F41" s="69"/>
      <c r="G41" s="71">
        <v>10</v>
      </c>
    </row>
    <row r="42" spans="1:7" s="66" customFormat="1" ht="10.5" customHeight="1" x14ac:dyDescent="0.25">
      <c r="A42" s="69" t="s">
        <v>133</v>
      </c>
      <c r="B42" s="69"/>
      <c r="C42" s="69" t="s">
        <v>138</v>
      </c>
      <c r="D42" s="69"/>
      <c r="E42" s="80">
        <v>10</v>
      </c>
      <c r="F42" s="69"/>
      <c r="G42" s="71">
        <v>10</v>
      </c>
    </row>
    <row r="43" spans="1:7" ht="10.5" customHeight="1" x14ac:dyDescent="0.25">
      <c r="A43" s="69" t="s">
        <v>269</v>
      </c>
      <c r="B43" s="69"/>
      <c r="C43" s="69" t="s">
        <v>134</v>
      </c>
      <c r="D43" s="69"/>
      <c r="E43" s="80">
        <v>8</v>
      </c>
      <c r="F43" s="69"/>
      <c r="G43" s="71">
        <v>10</v>
      </c>
    </row>
    <row r="44" spans="1:7" ht="10.5" customHeight="1" x14ac:dyDescent="0.25">
      <c r="A44" s="69"/>
      <c r="B44" s="69"/>
      <c r="C44" s="69" t="s">
        <v>139</v>
      </c>
      <c r="D44" s="69"/>
      <c r="E44" s="80">
        <v>8</v>
      </c>
      <c r="F44" s="69"/>
      <c r="G44" s="71">
        <v>10</v>
      </c>
    </row>
    <row r="45" spans="1:7" ht="10.5" customHeight="1" x14ac:dyDescent="0.25">
      <c r="A45" s="69" t="s">
        <v>135</v>
      </c>
      <c r="B45" s="69"/>
      <c r="C45" s="69" t="s">
        <v>126</v>
      </c>
      <c r="D45" s="69"/>
      <c r="E45" s="80">
        <v>10</v>
      </c>
      <c r="F45" s="69"/>
      <c r="G45" s="71">
        <v>10</v>
      </c>
    </row>
    <row r="46" spans="1:7" ht="10.5" customHeight="1" x14ac:dyDescent="0.25">
      <c r="A46" s="69"/>
      <c r="B46" s="69"/>
      <c r="C46" s="69" t="s">
        <v>265</v>
      </c>
      <c r="D46" s="69"/>
      <c r="E46" s="80">
        <v>10</v>
      </c>
      <c r="F46" s="69"/>
      <c r="G46" s="71">
        <v>10</v>
      </c>
    </row>
    <row r="47" spans="1:7" ht="10.5" customHeight="1" x14ac:dyDescent="0.25">
      <c r="A47" s="69"/>
      <c r="B47" s="69"/>
      <c r="C47" s="69" t="s">
        <v>135</v>
      </c>
      <c r="D47" s="69"/>
      <c r="E47" s="80">
        <v>10</v>
      </c>
      <c r="F47" s="69"/>
      <c r="G47" s="71">
        <v>10</v>
      </c>
    </row>
    <row r="48" spans="1:7" ht="10.5" customHeight="1" x14ac:dyDescent="0.25">
      <c r="A48" s="69" t="s">
        <v>136</v>
      </c>
      <c r="B48" s="69"/>
      <c r="C48" s="69" t="s">
        <v>270</v>
      </c>
      <c r="D48" s="69"/>
      <c r="E48" s="80">
        <v>10</v>
      </c>
      <c r="F48" s="69"/>
      <c r="G48" s="71">
        <v>10</v>
      </c>
    </row>
    <row r="49" spans="1:7" ht="10.5" customHeight="1" x14ac:dyDescent="0.25">
      <c r="A49" s="69" t="s">
        <v>137</v>
      </c>
      <c r="B49" s="69"/>
      <c r="C49" s="69" t="s">
        <v>271</v>
      </c>
      <c r="D49" s="69"/>
      <c r="E49" s="80">
        <v>10</v>
      </c>
      <c r="F49" s="69"/>
      <c r="G49" s="71">
        <v>10</v>
      </c>
    </row>
    <row r="50" spans="1:7" ht="10.5" customHeight="1" x14ac:dyDescent="0.25">
      <c r="A50" s="69"/>
      <c r="B50" s="69"/>
      <c r="C50" s="69" t="s">
        <v>272</v>
      </c>
      <c r="D50" s="69"/>
      <c r="E50" s="80">
        <v>10</v>
      </c>
      <c r="F50" s="69"/>
      <c r="G50" s="71">
        <v>10</v>
      </c>
    </row>
    <row r="51" spans="1:7" s="66" customFormat="1" ht="10.5" customHeight="1" x14ac:dyDescent="0.25">
      <c r="A51" s="69" t="s">
        <v>138</v>
      </c>
      <c r="B51" s="69"/>
      <c r="C51" s="69" t="s">
        <v>138</v>
      </c>
      <c r="D51" s="69"/>
      <c r="E51" s="80">
        <v>10</v>
      </c>
      <c r="F51" s="69"/>
      <c r="G51" s="71">
        <v>10</v>
      </c>
    </row>
    <row r="52" spans="1:7" ht="10.5" customHeight="1" x14ac:dyDescent="0.25">
      <c r="A52" s="69" t="s">
        <v>139</v>
      </c>
      <c r="B52" s="69"/>
      <c r="C52" s="69" t="s">
        <v>139</v>
      </c>
      <c r="D52" s="69"/>
      <c r="E52" s="80">
        <v>8</v>
      </c>
      <c r="F52" s="69"/>
      <c r="G52" s="71">
        <v>10</v>
      </c>
    </row>
    <row r="53" spans="1:7" ht="10.5" customHeight="1" x14ac:dyDescent="0.25">
      <c r="A53" s="69" t="s">
        <v>140</v>
      </c>
      <c r="B53" s="69"/>
      <c r="C53" s="69" t="s">
        <v>273</v>
      </c>
      <c r="D53" s="69"/>
      <c r="E53" s="80">
        <v>9</v>
      </c>
      <c r="F53" s="69"/>
      <c r="G53" s="71">
        <v>10</v>
      </c>
    </row>
    <row r="54" spans="1:7" s="66" customFormat="1" ht="10.5" customHeight="1" x14ac:dyDescent="0.25">
      <c r="A54" s="69"/>
      <c r="B54" s="69"/>
      <c r="C54" s="69" t="s">
        <v>274</v>
      </c>
      <c r="D54" s="69"/>
      <c r="E54" s="80">
        <v>9</v>
      </c>
      <c r="F54" s="69"/>
      <c r="G54" s="71">
        <v>10</v>
      </c>
    </row>
    <row r="55" spans="1:7" s="66" customFormat="1" ht="10.5" customHeight="1" x14ac:dyDescent="0.25">
      <c r="A55" s="69"/>
      <c r="B55" s="69"/>
      <c r="C55" s="69" t="s">
        <v>139</v>
      </c>
      <c r="D55" s="69"/>
      <c r="E55" s="80">
        <v>8</v>
      </c>
      <c r="F55" s="69"/>
      <c r="G55" s="71">
        <v>10</v>
      </c>
    </row>
    <row r="56" spans="1:7" s="66" customFormat="1" ht="10.5" customHeight="1" x14ac:dyDescent="0.25">
      <c r="A56" s="69" t="s">
        <v>141</v>
      </c>
      <c r="B56" s="69"/>
      <c r="C56" s="69" t="s">
        <v>275</v>
      </c>
      <c r="D56" s="69"/>
      <c r="E56" s="80">
        <v>10</v>
      </c>
      <c r="F56" s="69"/>
      <c r="G56" s="71">
        <v>10</v>
      </c>
    </row>
    <row r="57" spans="1:7" s="66" customFormat="1" ht="10.5" customHeight="1" x14ac:dyDescent="0.25">
      <c r="A57" s="69"/>
      <c r="B57" s="69"/>
      <c r="C57" s="69" t="s">
        <v>276</v>
      </c>
      <c r="D57" s="69"/>
      <c r="E57" s="80">
        <v>10</v>
      </c>
      <c r="F57" s="69"/>
      <c r="G57" s="71">
        <v>10</v>
      </c>
    </row>
    <row r="58" spans="1:7" s="66" customFormat="1" ht="10.5" customHeight="1" x14ac:dyDescent="0.25">
      <c r="A58" s="69"/>
      <c r="B58" s="69"/>
      <c r="C58" s="69" t="s">
        <v>277</v>
      </c>
      <c r="D58" s="69"/>
      <c r="E58" s="80">
        <v>10</v>
      </c>
      <c r="F58" s="69"/>
      <c r="G58" s="71">
        <v>10</v>
      </c>
    </row>
    <row r="59" spans="1:7" s="66" customFormat="1" ht="10.5" customHeight="1" x14ac:dyDescent="0.25">
      <c r="A59" s="69"/>
      <c r="B59" s="69"/>
      <c r="C59" s="69" t="s">
        <v>141</v>
      </c>
      <c r="D59" s="69"/>
      <c r="E59" s="80">
        <v>10</v>
      </c>
      <c r="F59" s="69"/>
      <c r="G59" s="71">
        <v>10</v>
      </c>
    </row>
    <row r="60" spans="1:7" s="66" customFormat="1" ht="10.5" customHeight="1" x14ac:dyDescent="0.25">
      <c r="A60" s="69"/>
      <c r="B60" s="69"/>
      <c r="C60" s="69"/>
      <c r="D60" s="69"/>
      <c r="E60" s="80"/>
      <c r="F60" s="69"/>
      <c r="G60" s="71"/>
    </row>
    <row r="61" spans="1:7" ht="10.5" customHeight="1" x14ac:dyDescent="0.25">
      <c r="A61" s="66" t="s">
        <v>142</v>
      </c>
      <c r="B61" s="66"/>
      <c r="C61" s="66"/>
      <c r="D61" s="66"/>
      <c r="E61" s="80"/>
      <c r="F61" s="69"/>
      <c r="G61" s="71"/>
    </row>
    <row r="62" spans="1:7" s="66" customFormat="1" ht="10.5" customHeight="1" x14ac:dyDescent="0.25">
      <c r="A62" s="69" t="s">
        <v>143</v>
      </c>
      <c r="B62" s="69"/>
      <c r="C62" s="69" t="s">
        <v>143</v>
      </c>
      <c r="D62" s="69"/>
      <c r="E62" s="80">
        <v>10</v>
      </c>
      <c r="F62" s="69"/>
      <c r="G62" s="71">
        <v>10</v>
      </c>
    </row>
    <row r="63" spans="1:7" s="66" customFormat="1" ht="10.5" customHeight="1" x14ac:dyDescent="0.25">
      <c r="A63" s="69" t="s">
        <v>144</v>
      </c>
      <c r="B63" s="69"/>
      <c r="C63" s="69" t="s">
        <v>144</v>
      </c>
      <c r="D63" s="69"/>
      <c r="E63" s="80">
        <v>10</v>
      </c>
      <c r="F63" s="69"/>
      <c r="G63" s="71">
        <v>10</v>
      </c>
    </row>
    <row r="64" spans="1:7" s="66" customFormat="1" ht="10.5" customHeight="1" x14ac:dyDescent="0.25">
      <c r="A64" s="69" t="s">
        <v>145</v>
      </c>
      <c r="B64" s="69"/>
      <c r="C64" s="69" t="s">
        <v>145</v>
      </c>
      <c r="D64" s="69"/>
      <c r="E64" s="80">
        <v>10</v>
      </c>
      <c r="F64" s="69"/>
      <c r="G64" s="71">
        <v>10</v>
      </c>
    </row>
    <row r="65" spans="1:7" ht="9" customHeight="1" x14ac:dyDescent="0.25">
      <c r="A65" s="69" t="s">
        <v>146</v>
      </c>
      <c r="B65" s="69"/>
      <c r="C65" s="69" t="s">
        <v>278</v>
      </c>
      <c r="D65" s="69"/>
      <c r="E65" s="80">
        <v>4</v>
      </c>
      <c r="F65" s="69"/>
      <c r="G65" s="71">
        <v>10</v>
      </c>
    </row>
    <row r="66" spans="1:7" s="66" customFormat="1" ht="10.5" customHeight="1" x14ac:dyDescent="0.25">
      <c r="A66" s="69" t="s">
        <v>147</v>
      </c>
      <c r="B66" s="69"/>
      <c r="C66" s="69" t="s">
        <v>149</v>
      </c>
      <c r="D66" s="69"/>
      <c r="E66" s="80">
        <v>8</v>
      </c>
      <c r="F66" s="69"/>
      <c r="G66" s="71">
        <v>8</v>
      </c>
    </row>
    <row r="67" spans="1:7" ht="10.5" customHeight="1" x14ac:dyDescent="0.25">
      <c r="A67" s="69" t="s">
        <v>148</v>
      </c>
      <c r="B67" s="69"/>
      <c r="C67" s="69" t="s">
        <v>279</v>
      </c>
      <c r="D67" s="69"/>
      <c r="E67" s="80">
        <v>10</v>
      </c>
      <c r="F67" s="69"/>
      <c r="G67" s="71">
        <v>10</v>
      </c>
    </row>
    <row r="68" spans="1:7" ht="10.5" customHeight="1" x14ac:dyDescent="0.25">
      <c r="A68" s="69" t="s">
        <v>149</v>
      </c>
      <c r="B68" s="69"/>
      <c r="C68" s="69" t="s">
        <v>149</v>
      </c>
      <c r="D68" s="69"/>
      <c r="E68" s="80">
        <v>8</v>
      </c>
      <c r="F68" s="69"/>
      <c r="G68" s="71">
        <v>8</v>
      </c>
    </row>
    <row r="69" spans="1:7" ht="10.5" customHeight="1" x14ac:dyDescent="0.25">
      <c r="A69" s="69" t="s">
        <v>150</v>
      </c>
      <c r="B69" s="69"/>
      <c r="C69" s="69" t="s">
        <v>150</v>
      </c>
      <c r="D69" s="69"/>
      <c r="E69" s="80">
        <v>5</v>
      </c>
      <c r="F69" s="69"/>
      <c r="G69" s="71">
        <v>5</v>
      </c>
    </row>
    <row r="70" spans="1:7" s="66" customFormat="1" ht="10.5" customHeight="1" x14ac:dyDescent="0.25">
      <c r="A70" s="69" t="s">
        <v>151</v>
      </c>
      <c r="B70" s="69"/>
      <c r="C70" s="69" t="s">
        <v>151</v>
      </c>
      <c r="D70" s="69"/>
      <c r="E70" s="80">
        <v>10</v>
      </c>
      <c r="F70" s="69"/>
      <c r="G70" s="71">
        <v>10</v>
      </c>
    </row>
    <row r="71" spans="1:7" ht="10.5" customHeight="1" x14ac:dyDescent="0.25">
      <c r="A71" s="69" t="s">
        <v>152</v>
      </c>
      <c r="B71" s="69"/>
      <c r="C71" s="69" t="s">
        <v>152</v>
      </c>
      <c r="D71" s="69"/>
      <c r="E71" s="80">
        <v>8</v>
      </c>
      <c r="F71" s="69"/>
      <c r="G71" s="71">
        <v>8</v>
      </c>
    </row>
    <row r="72" spans="1:7" ht="10.5" customHeight="1" x14ac:dyDescent="0.25">
      <c r="A72" s="69" t="s">
        <v>153</v>
      </c>
      <c r="B72" s="69"/>
      <c r="C72" s="69" t="s">
        <v>279</v>
      </c>
      <c r="D72" s="69"/>
      <c r="E72" s="80">
        <v>10</v>
      </c>
      <c r="F72" s="69"/>
      <c r="G72" s="71">
        <v>10</v>
      </c>
    </row>
    <row r="73" spans="1:7" ht="10.5" customHeight="1" x14ac:dyDescent="0.25">
      <c r="A73" s="69" t="s">
        <v>154</v>
      </c>
      <c r="B73" s="69"/>
      <c r="C73" s="69" t="s">
        <v>280</v>
      </c>
      <c r="D73" s="69"/>
      <c r="E73" s="80">
        <v>10</v>
      </c>
      <c r="F73" s="69"/>
      <c r="G73" s="71">
        <v>10</v>
      </c>
    </row>
    <row r="74" spans="1:7" ht="10.5" customHeight="1" x14ac:dyDescent="0.25">
      <c r="A74" s="69"/>
      <c r="B74" s="69"/>
      <c r="C74" s="69" t="s">
        <v>281</v>
      </c>
      <c r="D74" s="69"/>
      <c r="E74" s="80">
        <v>10</v>
      </c>
      <c r="F74" s="69"/>
      <c r="G74" s="71">
        <v>10</v>
      </c>
    </row>
    <row r="75" spans="1:7" ht="10.5" customHeight="1" x14ac:dyDescent="0.25">
      <c r="A75" s="69"/>
      <c r="B75" s="69"/>
      <c r="C75" s="69" t="s">
        <v>282</v>
      </c>
      <c r="D75" s="69"/>
      <c r="E75" s="80">
        <v>10</v>
      </c>
      <c r="F75" s="69"/>
      <c r="G75" s="71">
        <v>10</v>
      </c>
    </row>
    <row r="76" spans="1:7" ht="10.5" customHeight="1" x14ac:dyDescent="0.25">
      <c r="A76" s="69"/>
      <c r="B76" s="69"/>
      <c r="C76" s="69" t="s">
        <v>283</v>
      </c>
      <c r="D76" s="69"/>
      <c r="E76" s="80">
        <v>10</v>
      </c>
      <c r="F76" s="69"/>
      <c r="G76" s="71">
        <v>10</v>
      </c>
    </row>
    <row r="77" spans="1:7" s="66" customFormat="1" ht="10.5" customHeight="1" x14ac:dyDescent="0.25">
      <c r="A77" s="69" t="s">
        <v>155</v>
      </c>
      <c r="B77" s="69"/>
      <c r="C77" s="69" t="s">
        <v>155</v>
      </c>
      <c r="D77" s="69"/>
      <c r="E77" s="80">
        <v>5</v>
      </c>
      <c r="F77" s="69"/>
      <c r="G77" s="71">
        <v>10</v>
      </c>
    </row>
    <row r="78" spans="1:7" ht="10.5" customHeight="1" x14ac:dyDescent="0.25">
      <c r="A78" s="69" t="s">
        <v>156</v>
      </c>
      <c r="B78" s="69"/>
      <c r="C78" s="69" t="s">
        <v>284</v>
      </c>
      <c r="D78" s="69"/>
      <c r="E78" s="80">
        <v>4</v>
      </c>
      <c r="F78" s="69"/>
      <c r="G78" s="71">
        <v>4</v>
      </c>
    </row>
    <row r="79" spans="1:7" ht="10.5" customHeight="1" x14ac:dyDescent="0.25">
      <c r="A79" s="69" t="s">
        <v>157</v>
      </c>
      <c r="B79" s="69"/>
      <c r="C79" s="69" t="s">
        <v>157</v>
      </c>
      <c r="D79" s="69"/>
      <c r="E79" s="80">
        <v>10</v>
      </c>
      <c r="F79" s="69"/>
      <c r="G79" s="71">
        <v>10</v>
      </c>
    </row>
    <row r="80" spans="1:7" ht="10.5" customHeight="1" x14ac:dyDescent="0.25">
      <c r="A80" s="69" t="s">
        <v>285</v>
      </c>
      <c r="B80" s="69"/>
      <c r="C80" s="69" t="s">
        <v>158</v>
      </c>
      <c r="D80" s="69"/>
      <c r="E80" s="80">
        <v>8</v>
      </c>
      <c r="F80" s="69"/>
      <c r="G80" s="71">
        <v>8</v>
      </c>
    </row>
    <row r="81" spans="1:7" ht="10.5" customHeight="1" x14ac:dyDescent="0.25">
      <c r="A81" s="69" t="s">
        <v>159</v>
      </c>
      <c r="B81" s="69"/>
      <c r="C81" s="69" t="s">
        <v>286</v>
      </c>
      <c r="D81" s="69"/>
      <c r="E81" s="80">
        <v>8</v>
      </c>
      <c r="F81" s="69"/>
      <c r="G81" s="71">
        <v>8</v>
      </c>
    </row>
    <row r="82" spans="1:7" ht="10.5" customHeight="1" x14ac:dyDescent="0.25">
      <c r="A82" s="69" t="s">
        <v>160</v>
      </c>
      <c r="B82" s="69"/>
      <c r="C82" s="69" t="s">
        <v>160</v>
      </c>
      <c r="D82" s="69"/>
      <c r="E82" s="80">
        <v>10</v>
      </c>
      <c r="F82" s="69"/>
      <c r="G82" s="71">
        <v>10</v>
      </c>
    </row>
    <row r="83" spans="1:7" ht="10.5" customHeight="1" x14ac:dyDescent="0.25">
      <c r="A83" s="69" t="s">
        <v>161</v>
      </c>
      <c r="B83" s="69"/>
      <c r="C83" s="69" t="s">
        <v>161</v>
      </c>
      <c r="D83" s="69"/>
      <c r="E83" s="80">
        <v>7</v>
      </c>
      <c r="F83" s="69"/>
      <c r="G83" s="71">
        <v>10</v>
      </c>
    </row>
    <row r="84" spans="1:7" ht="10.5" customHeight="1" x14ac:dyDescent="0.25">
      <c r="A84" s="69" t="s">
        <v>162</v>
      </c>
      <c r="B84" s="69"/>
      <c r="C84" s="69" t="s">
        <v>162</v>
      </c>
      <c r="D84" s="69"/>
      <c r="E84" s="80">
        <v>10</v>
      </c>
      <c r="F84" s="69"/>
      <c r="G84" s="71">
        <v>10</v>
      </c>
    </row>
    <row r="85" spans="1:7" ht="10.5" customHeight="1" x14ac:dyDescent="0.25">
      <c r="A85" s="69" t="s">
        <v>163</v>
      </c>
      <c r="B85" s="69"/>
      <c r="C85" s="69" t="s">
        <v>163</v>
      </c>
      <c r="D85" s="69"/>
      <c r="E85" s="80">
        <v>7</v>
      </c>
      <c r="F85" s="69"/>
      <c r="G85" s="71">
        <v>10</v>
      </c>
    </row>
    <row r="86" spans="1:7" ht="10.5" customHeight="1" x14ac:dyDescent="0.25">
      <c r="A86" s="69" t="s">
        <v>164</v>
      </c>
      <c r="B86" s="69"/>
      <c r="C86" s="69" t="s">
        <v>164</v>
      </c>
      <c r="D86" s="69"/>
      <c r="E86" s="80">
        <v>7</v>
      </c>
      <c r="F86" s="69"/>
      <c r="G86" s="71">
        <v>7</v>
      </c>
    </row>
    <row r="87" spans="1:7" ht="10.5" customHeight="1" x14ac:dyDescent="0.25">
      <c r="A87" s="69" t="s">
        <v>165</v>
      </c>
      <c r="B87" s="69"/>
      <c r="C87" s="69" t="s">
        <v>165</v>
      </c>
      <c r="D87" s="69"/>
      <c r="E87" s="80">
        <v>8</v>
      </c>
      <c r="F87" s="69"/>
      <c r="G87" s="71">
        <v>10</v>
      </c>
    </row>
    <row r="88" spans="1:7" ht="10.5" customHeight="1" x14ac:dyDescent="0.25">
      <c r="A88" s="69" t="s">
        <v>166</v>
      </c>
      <c r="B88" s="69"/>
      <c r="C88" s="69" t="s">
        <v>166</v>
      </c>
      <c r="D88" s="69"/>
      <c r="E88" s="80">
        <v>10</v>
      </c>
      <c r="F88" s="69"/>
      <c r="G88" s="71">
        <v>10</v>
      </c>
    </row>
    <row r="89" spans="1:7" ht="10.5" customHeight="1" x14ac:dyDescent="0.25">
      <c r="A89" s="69" t="s">
        <v>167</v>
      </c>
      <c r="B89" s="69"/>
      <c r="C89" s="69" t="s">
        <v>167</v>
      </c>
      <c r="D89" s="69"/>
      <c r="E89" s="80">
        <v>8</v>
      </c>
      <c r="F89" s="69"/>
      <c r="G89" s="71">
        <v>10</v>
      </c>
    </row>
    <row r="90" spans="1:7" ht="10.5" customHeight="1" x14ac:dyDescent="0.25">
      <c r="A90" s="69"/>
      <c r="B90" s="69"/>
      <c r="C90" s="69"/>
      <c r="D90" s="69"/>
      <c r="E90" s="80"/>
      <c r="F90" s="69"/>
      <c r="G90" s="71"/>
    </row>
    <row r="91" spans="1:7" ht="10.5" customHeight="1" x14ac:dyDescent="0.25">
      <c r="A91" s="66" t="s">
        <v>168</v>
      </c>
      <c r="B91" s="66"/>
      <c r="C91" s="66"/>
      <c r="D91" s="66"/>
      <c r="E91" s="80"/>
      <c r="F91" s="69"/>
      <c r="G91" s="71"/>
    </row>
    <row r="92" spans="1:7" ht="10.5" customHeight="1" x14ac:dyDescent="0.25">
      <c r="A92" s="69" t="s">
        <v>170</v>
      </c>
      <c r="B92" s="69"/>
      <c r="C92" s="69" t="s">
        <v>170</v>
      </c>
      <c r="D92" s="69"/>
      <c r="E92" s="80">
        <v>7</v>
      </c>
      <c r="F92" s="69"/>
      <c r="G92" s="71">
        <v>7</v>
      </c>
    </row>
    <row r="93" spans="1:7" s="66" customFormat="1" ht="10.5" customHeight="1" x14ac:dyDescent="0.25">
      <c r="A93" s="69" t="s">
        <v>171</v>
      </c>
      <c r="B93" s="69"/>
      <c r="C93" s="69" t="s">
        <v>186</v>
      </c>
      <c r="D93" s="69"/>
      <c r="E93" s="80">
        <v>8</v>
      </c>
      <c r="F93" s="69"/>
      <c r="G93" s="71">
        <v>10</v>
      </c>
    </row>
    <row r="94" spans="1:7" s="66" customFormat="1" ht="10.5" customHeight="1" x14ac:dyDescent="0.25">
      <c r="A94" s="69" t="s">
        <v>172</v>
      </c>
      <c r="B94" s="69"/>
      <c r="C94" s="69" t="s">
        <v>172</v>
      </c>
      <c r="D94" s="69"/>
      <c r="E94" s="80">
        <v>8</v>
      </c>
      <c r="F94" s="69"/>
      <c r="G94" s="71">
        <v>10</v>
      </c>
    </row>
    <row r="95" spans="1:7" s="66" customFormat="1" ht="10.5" customHeight="1" x14ac:dyDescent="0.25">
      <c r="A95" s="69" t="s">
        <v>347</v>
      </c>
      <c r="B95" s="69"/>
      <c r="C95" s="69" t="s">
        <v>169</v>
      </c>
      <c r="D95" s="69"/>
      <c r="E95" s="80">
        <v>8</v>
      </c>
      <c r="F95" s="69"/>
      <c r="G95" s="71">
        <v>8</v>
      </c>
    </row>
    <row r="96" spans="1:7" s="66" customFormat="1" ht="10.5" customHeight="1" x14ac:dyDescent="0.25">
      <c r="A96" s="69"/>
      <c r="B96" s="69"/>
      <c r="C96" s="69" t="s">
        <v>177</v>
      </c>
      <c r="D96" s="69"/>
      <c r="E96" s="80">
        <v>8</v>
      </c>
      <c r="F96" s="69"/>
      <c r="G96" s="71">
        <v>8</v>
      </c>
    </row>
    <row r="97" spans="1:7" s="66" customFormat="1" ht="10.5" customHeight="1" x14ac:dyDescent="0.25">
      <c r="A97" s="69" t="s">
        <v>173</v>
      </c>
      <c r="B97" s="69"/>
      <c r="C97" s="69" t="s">
        <v>173</v>
      </c>
      <c r="D97" s="69"/>
      <c r="E97" s="80">
        <v>8</v>
      </c>
      <c r="F97" s="69"/>
      <c r="G97" s="71">
        <v>8</v>
      </c>
    </row>
    <row r="98" spans="1:7" s="66" customFormat="1" ht="10.5" customHeight="1" x14ac:dyDescent="0.25">
      <c r="A98" s="69" t="s">
        <v>174</v>
      </c>
      <c r="B98" s="69"/>
      <c r="C98" s="69" t="s">
        <v>170</v>
      </c>
      <c r="D98" s="69"/>
      <c r="E98" s="80">
        <v>7</v>
      </c>
      <c r="F98" s="69"/>
      <c r="G98" s="71">
        <v>7</v>
      </c>
    </row>
    <row r="99" spans="1:7" s="66" customFormat="1" ht="10.5" customHeight="1" x14ac:dyDescent="0.25">
      <c r="A99" s="69" t="s">
        <v>287</v>
      </c>
      <c r="B99" s="69"/>
      <c r="C99" s="69" t="s">
        <v>172</v>
      </c>
      <c r="D99" s="69"/>
      <c r="E99" s="80">
        <v>8</v>
      </c>
      <c r="F99" s="69"/>
      <c r="G99" s="71">
        <v>10</v>
      </c>
    </row>
    <row r="100" spans="1:7" s="82" customFormat="1" ht="10.5" customHeight="1" x14ac:dyDescent="0.2">
      <c r="A100" s="69" t="s">
        <v>288</v>
      </c>
      <c r="B100" s="69"/>
      <c r="C100" s="69" t="s">
        <v>176</v>
      </c>
      <c r="D100" s="69"/>
      <c r="E100" s="80">
        <v>10</v>
      </c>
      <c r="F100" s="69"/>
      <c r="G100" s="71">
        <v>10</v>
      </c>
    </row>
    <row r="101" spans="1:7" s="82" customFormat="1" ht="10.5" customHeight="1" x14ac:dyDescent="0.2">
      <c r="A101" s="69" t="s">
        <v>178</v>
      </c>
      <c r="B101" s="69"/>
      <c r="C101" s="69" t="s">
        <v>177</v>
      </c>
      <c r="D101" s="69"/>
      <c r="E101" s="80">
        <v>8</v>
      </c>
      <c r="F101" s="69"/>
      <c r="G101" s="71">
        <v>8</v>
      </c>
    </row>
    <row r="102" spans="1:7" s="82" customFormat="1" ht="10.5" customHeight="1" x14ac:dyDescent="0.2">
      <c r="A102" s="69" t="s">
        <v>179</v>
      </c>
      <c r="B102" s="69"/>
      <c r="C102" s="69" t="s">
        <v>290</v>
      </c>
      <c r="D102" s="69"/>
      <c r="E102" s="80">
        <v>10</v>
      </c>
      <c r="F102" s="69"/>
      <c r="G102" s="71">
        <v>10</v>
      </c>
    </row>
    <row r="103" spans="1:7" s="82" customFormat="1" ht="10.5" customHeight="1" x14ac:dyDescent="0.2">
      <c r="A103" s="69"/>
      <c r="B103" s="69"/>
      <c r="C103" s="69" t="s">
        <v>291</v>
      </c>
      <c r="D103" s="69"/>
      <c r="E103" s="80">
        <v>10</v>
      </c>
      <c r="F103" s="69"/>
      <c r="G103" s="71">
        <v>10</v>
      </c>
    </row>
    <row r="104" spans="1:7" s="82" customFormat="1" ht="10.5" customHeight="1" x14ac:dyDescent="0.2">
      <c r="A104" s="69"/>
      <c r="B104" s="69"/>
      <c r="C104" s="69" t="s">
        <v>292</v>
      </c>
      <c r="D104" s="69"/>
      <c r="E104" s="80">
        <v>10</v>
      </c>
      <c r="F104" s="69"/>
      <c r="G104" s="71">
        <v>10</v>
      </c>
    </row>
    <row r="105" spans="1:7" s="82" customFormat="1" ht="10.5" customHeight="1" x14ac:dyDescent="0.2">
      <c r="A105" s="69"/>
      <c r="B105" s="69"/>
      <c r="C105" s="69" t="s">
        <v>293</v>
      </c>
      <c r="D105" s="69"/>
      <c r="E105" s="80">
        <v>10</v>
      </c>
      <c r="F105" s="69"/>
      <c r="G105" s="71">
        <v>10</v>
      </c>
    </row>
    <row r="106" spans="1:7" s="82" customFormat="1" ht="10.5" customHeight="1" x14ac:dyDescent="0.2">
      <c r="A106" s="69"/>
      <c r="B106" s="69"/>
      <c r="C106" s="69" t="s">
        <v>294</v>
      </c>
      <c r="D106" s="69"/>
      <c r="E106" s="80">
        <v>10</v>
      </c>
      <c r="F106" s="69"/>
      <c r="G106" s="71">
        <v>10</v>
      </c>
    </row>
    <row r="107" spans="1:7" s="82" customFormat="1" ht="10.5" customHeight="1" x14ac:dyDescent="0.2">
      <c r="A107" s="69"/>
      <c r="B107" s="69"/>
      <c r="C107" s="69" t="s">
        <v>295</v>
      </c>
      <c r="D107" s="69"/>
      <c r="E107" s="80">
        <v>10</v>
      </c>
      <c r="F107" s="69"/>
      <c r="G107" s="71">
        <v>10</v>
      </c>
    </row>
    <row r="108" spans="1:7" s="82" customFormat="1" ht="10.5" customHeight="1" x14ac:dyDescent="0.2">
      <c r="A108" s="69" t="s">
        <v>180</v>
      </c>
      <c r="B108" s="69"/>
      <c r="C108" s="69" t="s">
        <v>296</v>
      </c>
      <c r="D108" s="69"/>
      <c r="E108" s="80">
        <v>9</v>
      </c>
      <c r="F108" s="69"/>
      <c r="G108" s="71">
        <v>9</v>
      </c>
    </row>
    <row r="109" spans="1:7" s="82" customFormat="1" ht="10.5" customHeight="1" x14ac:dyDescent="0.2">
      <c r="A109" s="69"/>
      <c r="B109" s="69"/>
      <c r="C109" s="69" t="s">
        <v>297</v>
      </c>
      <c r="D109" s="69"/>
      <c r="E109" s="80">
        <v>9</v>
      </c>
      <c r="F109" s="69"/>
      <c r="G109" s="71">
        <v>9</v>
      </c>
    </row>
    <row r="110" spans="1:7" s="82" customFormat="1" ht="10.5" customHeight="1" x14ac:dyDescent="0.2">
      <c r="A110" s="69"/>
      <c r="B110" s="69"/>
      <c r="C110" s="69" t="s">
        <v>298</v>
      </c>
      <c r="D110" s="69"/>
      <c r="E110" s="80">
        <v>9</v>
      </c>
      <c r="F110" s="69"/>
      <c r="G110" s="71">
        <v>9</v>
      </c>
    </row>
    <row r="111" spans="1:7" s="82" customFormat="1" ht="10.5" customHeight="1" x14ac:dyDescent="0.2">
      <c r="A111" s="69"/>
      <c r="B111" s="69"/>
      <c r="C111" s="69" t="s">
        <v>299</v>
      </c>
      <c r="D111" s="69"/>
      <c r="E111" s="80">
        <v>9</v>
      </c>
      <c r="F111" s="69"/>
      <c r="G111" s="71">
        <v>9</v>
      </c>
    </row>
    <row r="112" spans="1:7" s="82" customFormat="1" ht="10.5" customHeight="1" x14ac:dyDescent="0.2">
      <c r="A112" s="69"/>
      <c r="B112" s="69"/>
      <c r="C112" s="69" t="s">
        <v>300</v>
      </c>
      <c r="D112" s="69"/>
      <c r="E112" s="80">
        <v>9</v>
      </c>
      <c r="F112" s="69"/>
      <c r="G112" s="71">
        <v>9</v>
      </c>
    </row>
    <row r="113" spans="1:7" s="82" customFormat="1" ht="10.5" customHeight="1" x14ac:dyDescent="0.2">
      <c r="A113" s="69" t="s">
        <v>181</v>
      </c>
      <c r="B113" s="69"/>
      <c r="C113" s="69" t="s">
        <v>181</v>
      </c>
      <c r="D113" s="69"/>
      <c r="E113" s="80">
        <v>5</v>
      </c>
      <c r="F113" s="69"/>
      <c r="G113" s="71">
        <v>10</v>
      </c>
    </row>
    <row r="114" spans="1:7" s="82" customFormat="1" ht="10.5" customHeight="1" x14ac:dyDescent="0.2">
      <c r="A114" s="69" t="s">
        <v>182</v>
      </c>
      <c r="B114" s="69"/>
      <c r="C114" s="69" t="s">
        <v>181</v>
      </c>
      <c r="D114" s="69"/>
      <c r="E114" s="80">
        <v>5</v>
      </c>
      <c r="F114" s="69"/>
      <c r="G114" s="71">
        <v>10</v>
      </c>
    </row>
    <row r="115" spans="1:7" s="82" customFormat="1" ht="10.5" customHeight="1" x14ac:dyDescent="0.2">
      <c r="A115" s="69" t="s">
        <v>183</v>
      </c>
      <c r="B115" s="69"/>
      <c r="C115" s="69" t="s">
        <v>183</v>
      </c>
      <c r="D115" s="69"/>
      <c r="E115" s="80">
        <v>10</v>
      </c>
      <c r="F115" s="69"/>
      <c r="G115" s="71">
        <v>10</v>
      </c>
    </row>
    <row r="116" spans="1:7" s="82" customFormat="1" ht="10.5" customHeight="1" x14ac:dyDescent="0.2">
      <c r="A116" s="69" t="s">
        <v>301</v>
      </c>
      <c r="B116" s="69"/>
      <c r="C116" s="69" t="s">
        <v>302</v>
      </c>
      <c r="D116" s="69"/>
      <c r="E116" s="80">
        <v>8</v>
      </c>
      <c r="F116" s="69"/>
      <c r="G116" s="71">
        <v>8</v>
      </c>
    </row>
    <row r="117" spans="1:7" s="82" customFormat="1" ht="10.5" customHeight="1" x14ac:dyDescent="0.2">
      <c r="A117" s="69" t="s">
        <v>185</v>
      </c>
      <c r="B117" s="69"/>
      <c r="C117" s="69" t="s">
        <v>185</v>
      </c>
      <c r="D117" s="69"/>
      <c r="E117" s="80">
        <v>10</v>
      </c>
      <c r="F117" s="69"/>
      <c r="G117" s="71">
        <v>8</v>
      </c>
    </row>
    <row r="118" spans="1:7" s="82" customFormat="1" ht="10.5" customHeight="1" x14ac:dyDescent="0.2">
      <c r="A118" s="69" t="s">
        <v>186</v>
      </c>
      <c r="B118" s="69"/>
      <c r="C118" s="69" t="s">
        <v>186</v>
      </c>
      <c r="D118" s="69"/>
      <c r="E118" s="80">
        <v>8</v>
      </c>
      <c r="F118" s="69"/>
      <c r="G118" s="71">
        <v>10</v>
      </c>
    </row>
    <row r="119" spans="1:7" s="82" customFormat="1" ht="10.5" customHeight="1" x14ac:dyDescent="0.2">
      <c r="A119" s="69" t="s">
        <v>187</v>
      </c>
      <c r="B119" s="69"/>
      <c r="C119" s="69" t="s">
        <v>303</v>
      </c>
      <c r="D119" s="69"/>
      <c r="E119" s="80">
        <v>10</v>
      </c>
      <c r="F119" s="69"/>
      <c r="G119" s="71">
        <v>10</v>
      </c>
    </row>
    <row r="120" spans="1:7" s="82" customFormat="1" ht="10.5" customHeight="1" x14ac:dyDescent="0.2">
      <c r="A120" s="69"/>
      <c r="B120" s="69"/>
      <c r="C120" s="69" t="s">
        <v>304</v>
      </c>
      <c r="D120" s="69"/>
      <c r="E120" s="80">
        <v>10</v>
      </c>
      <c r="F120" s="69"/>
      <c r="G120" s="71">
        <v>10</v>
      </c>
    </row>
    <row r="121" spans="1:7" s="82" customFormat="1" ht="10.5" customHeight="1" x14ac:dyDescent="0.2">
      <c r="A121" s="69"/>
      <c r="B121" s="69"/>
      <c r="C121" s="69" t="s">
        <v>194</v>
      </c>
      <c r="D121" s="69"/>
      <c r="E121" s="80">
        <v>9</v>
      </c>
      <c r="F121" s="69"/>
      <c r="G121" s="71">
        <v>9</v>
      </c>
    </row>
    <row r="122" spans="1:7" s="82" customFormat="1" ht="10.5" customHeight="1" x14ac:dyDescent="0.2">
      <c r="A122" s="69" t="s">
        <v>305</v>
      </c>
      <c r="B122" s="69"/>
      <c r="C122" s="69" t="s">
        <v>188</v>
      </c>
      <c r="D122" s="69"/>
      <c r="E122" s="80">
        <v>8</v>
      </c>
      <c r="F122" s="69"/>
      <c r="G122" s="71">
        <v>10</v>
      </c>
    </row>
    <row r="123" spans="1:7" s="82" customFormat="1" ht="10.5" customHeight="1" x14ac:dyDescent="0.2">
      <c r="A123" s="69" t="s">
        <v>189</v>
      </c>
      <c r="B123" s="69"/>
      <c r="C123" s="69" t="s">
        <v>185</v>
      </c>
      <c r="D123" s="69"/>
      <c r="E123" s="80">
        <v>10</v>
      </c>
      <c r="F123" s="69"/>
      <c r="G123" s="71">
        <v>8</v>
      </c>
    </row>
    <row r="124" spans="1:7" s="82" customFormat="1" ht="10.5" customHeight="1" x14ac:dyDescent="0.2">
      <c r="A124" s="69" t="s">
        <v>190</v>
      </c>
      <c r="B124" s="69"/>
      <c r="C124" s="69" t="s">
        <v>190</v>
      </c>
      <c r="D124" s="69"/>
      <c r="E124" s="80">
        <v>10</v>
      </c>
      <c r="F124" s="69"/>
      <c r="G124" s="71">
        <v>10</v>
      </c>
    </row>
    <row r="125" spans="1:7" s="82" customFormat="1" ht="10.5" customHeight="1" x14ac:dyDescent="0.2">
      <c r="A125" s="69" t="s">
        <v>191</v>
      </c>
      <c r="B125" s="69"/>
      <c r="C125" s="69" t="s">
        <v>191</v>
      </c>
      <c r="D125" s="69"/>
      <c r="E125" s="80">
        <v>10</v>
      </c>
      <c r="F125" s="69"/>
      <c r="G125" s="71">
        <v>10</v>
      </c>
    </row>
    <row r="126" spans="1:7" s="82" customFormat="1" ht="10.5" customHeight="1" x14ac:dyDescent="0.2">
      <c r="A126" s="69" t="s">
        <v>193</v>
      </c>
      <c r="B126" s="69"/>
      <c r="C126" s="69" t="s">
        <v>172</v>
      </c>
      <c r="D126" s="69"/>
      <c r="E126" s="80">
        <v>8</v>
      </c>
      <c r="F126" s="69"/>
      <c r="G126" s="71">
        <v>10</v>
      </c>
    </row>
    <row r="127" spans="1:7" s="82" customFormat="1" ht="10.5" customHeight="1" x14ac:dyDescent="0.2">
      <c r="A127" s="69" t="s">
        <v>194</v>
      </c>
      <c r="B127" s="69"/>
      <c r="C127" s="69" t="s">
        <v>194</v>
      </c>
      <c r="D127" s="69"/>
      <c r="E127" s="80">
        <v>9</v>
      </c>
      <c r="F127" s="69"/>
      <c r="G127" s="71">
        <v>9</v>
      </c>
    </row>
    <row r="128" spans="1:7" s="82" customFormat="1" ht="10.5" customHeight="1" x14ac:dyDescent="0.2">
      <c r="A128" s="69" t="s">
        <v>195</v>
      </c>
      <c r="B128" s="69"/>
      <c r="C128" s="69" t="s">
        <v>195</v>
      </c>
      <c r="D128" s="69"/>
      <c r="E128" s="80">
        <v>5</v>
      </c>
      <c r="F128" s="69"/>
      <c r="G128" s="71">
        <v>10</v>
      </c>
    </row>
    <row r="129" spans="1:7" s="82" customFormat="1" ht="10.5" customHeight="1" x14ac:dyDescent="0.2">
      <c r="A129" s="69" t="s">
        <v>196</v>
      </c>
      <c r="B129" s="69"/>
      <c r="C129" s="69" t="s">
        <v>185</v>
      </c>
      <c r="D129" s="69"/>
      <c r="E129" s="80">
        <v>10</v>
      </c>
      <c r="F129" s="69"/>
      <c r="G129" s="71">
        <v>8</v>
      </c>
    </row>
    <row r="130" spans="1:7" s="82" customFormat="1" ht="10.5" customHeight="1" x14ac:dyDescent="0.2">
      <c r="A130" s="69"/>
      <c r="B130" s="69"/>
      <c r="C130" s="69"/>
      <c r="D130" s="69"/>
      <c r="E130" s="80"/>
      <c r="F130" s="69"/>
      <c r="G130" s="71"/>
    </row>
    <row r="131" spans="1:7" ht="10.5" customHeight="1" x14ac:dyDescent="0.25">
      <c r="A131" s="66" t="s">
        <v>197</v>
      </c>
      <c r="B131" s="66"/>
      <c r="C131" s="66"/>
      <c r="D131" s="66"/>
      <c r="E131" s="80"/>
      <c r="F131" s="69"/>
      <c r="G131" s="71"/>
    </row>
    <row r="132" spans="1:7" s="82" customFormat="1" ht="10.5" customHeight="1" x14ac:dyDescent="0.2">
      <c r="A132" s="69" t="s">
        <v>198</v>
      </c>
      <c r="B132" s="69"/>
      <c r="C132" s="69" t="s">
        <v>308</v>
      </c>
      <c r="D132" s="69"/>
      <c r="E132" s="80">
        <v>8</v>
      </c>
      <c r="F132" s="69"/>
      <c r="G132" s="71">
        <v>8</v>
      </c>
    </row>
    <row r="133" spans="1:7" s="82" customFormat="1" ht="10.5" customHeight="1" x14ac:dyDescent="0.2">
      <c r="A133" s="69" t="s">
        <v>199</v>
      </c>
      <c r="B133" s="69"/>
      <c r="C133" s="69" t="s">
        <v>309</v>
      </c>
      <c r="D133" s="69"/>
      <c r="E133" s="80">
        <v>10</v>
      </c>
      <c r="F133" s="69"/>
      <c r="G133" s="71">
        <v>10</v>
      </c>
    </row>
    <row r="134" spans="1:7" s="82" customFormat="1" ht="10.5" customHeight="1" x14ac:dyDescent="0.2">
      <c r="A134" s="69"/>
      <c r="B134" s="69"/>
      <c r="C134" s="69" t="s">
        <v>310</v>
      </c>
      <c r="D134" s="69"/>
      <c r="E134" s="80">
        <v>10</v>
      </c>
      <c r="F134" s="69"/>
      <c r="G134" s="71">
        <v>10</v>
      </c>
    </row>
    <row r="135" spans="1:7" s="82" customFormat="1" ht="10.5" customHeight="1" x14ac:dyDescent="0.2">
      <c r="A135" s="69"/>
      <c r="B135" s="69"/>
      <c r="C135" s="69" t="s">
        <v>311</v>
      </c>
      <c r="D135" s="69"/>
      <c r="E135" s="80">
        <v>10</v>
      </c>
      <c r="F135" s="69"/>
      <c r="G135" s="71">
        <v>10</v>
      </c>
    </row>
    <row r="136" spans="1:7" s="82" customFormat="1" ht="10.5" customHeight="1" x14ac:dyDescent="0.2">
      <c r="A136" s="69" t="s">
        <v>312</v>
      </c>
      <c r="B136" s="69"/>
      <c r="C136" s="69" t="s">
        <v>313</v>
      </c>
      <c r="D136" s="69"/>
      <c r="E136" s="80">
        <v>10</v>
      </c>
      <c r="F136" s="69"/>
      <c r="G136" s="71">
        <v>10</v>
      </c>
    </row>
    <row r="137" spans="1:7" ht="10.5" customHeight="1" x14ac:dyDescent="0.25">
      <c r="A137" s="69" t="s">
        <v>201</v>
      </c>
      <c r="B137" s="69"/>
      <c r="C137" s="69" t="s">
        <v>308</v>
      </c>
      <c r="D137" s="69"/>
      <c r="E137" s="80">
        <v>8</v>
      </c>
      <c r="F137" s="69"/>
      <c r="G137" s="71">
        <v>8</v>
      </c>
    </row>
    <row r="138" spans="1:7" ht="10.5" customHeight="1" x14ac:dyDescent="0.25">
      <c r="A138" s="69" t="s">
        <v>202</v>
      </c>
      <c r="B138" s="69"/>
      <c r="C138" s="69" t="s">
        <v>308</v>
      </c>
      <c r="D138" s="69"/>
      <c r="E138" s="80">
        <v>8</v>
      </c>
      <c r="F138" s="69"/>
      <c r="G138" s="71">
        <v>8</v>
      </c>
    </row>
    <row r="139" spans="1:7" ht="10.5" customHeight="1" x14ac:dyDescent="0.25">
      <c r="A139" s="69" t="s">
        <v>203</v>
      </c>
      <c r="B139" s="69"/>
      <c r="C139" s="69" t="s">
        <v>308</v>
      </c>
      <c r="D139" s="69"/>
      <c r="E139" s="80">
        <v>8</v>
      </c>
      <c r="F139" s="69"/>
      <c r="G139" s="71">
        <v>8</v>
      </c>
    </row>
    <row r="140" spans="1:7" ht="10.5" customHeight="1" x14ac:dyDescent="0.25">
      <c r="A140" s="69" t="s">
        <v>204</v>
      </c>
      <c r="B140" s="69"/>
      <c r="C140" s="69" t="s">
        <v>308</v>
      </c>
      <c r="D140" s="69"/>
      <c r="E140" s="80">
        <v>8</v>
      </c>
      <c r="F140" s="69"/>
      <c r="G140" s="71">
        <v>8</v>
      </c>
    </row>
    <row r="141" spans="1:7" ht="10.5" customHeight="1" x14ac:dyDescent="0.25">
      <c r="A141" s="69" t="s">
        <v>205</v>
      </c>
      <c r="B141" s="69"/>
      <c r="C141" s="69" t="s">
        <v>205</v>
      </c>
      <c r="D141" s="69"/>
      <c r="E141" s="80">
        <v>10</v>
      </c>
      <c r="F141" s="69"/>
      <c r="G141" s="71">
        <v>10</v>
      </c>
    </row>
    <row r="142" spans="1:7" ht="10.5" customHeight="1" x14ac:dyDescent="0.25">
      <c r="A142" s="69" t="s">
        <v>206</v>
      </c>
      <c r="B142" s="69"/>
      <c r="C142" s="69" t="s">
        <v>308</v>
      </c>
      <c r="D142" s="69"/>
      <c r="E142" s="80">
        <v>8</v>
      </c>
      <c r="F142" s="69"/>
      <c r="G142" s="71">
        <v>8</v>
      </c>
    </row>
    <row r="143" spans="1:7" ht="10.5" customHeight="1" x14ac:dyDescent="0.25">
      <c r="A143" s="69" t="s">
        <v>207</v>
      </c>
      <c r="B143" s="69"/>
      <c r="C143" s="69" t="s">
        <v>205</v>
      </c>
      <c r="D143" s="69"/>
      <c r="E143" s="80">
        <v>10</v>
      </c>
      <c r="F143" s="69"/>
      <c r="G143" s="71">
        <v>10</v>
      </c>
    </row>
    <row r="144" spans="1:7" ht="10.5" customHeight="1" x14ac:dyDescent="0.25">
      <c r="A144" s="69" t="s">
        <v>208</v>
      </c>
      <c r="B144" s="69"/>
      <c r="C144" s="69" t="s">
        <v>308</v>
      </c>
      <c r="D144" s="69"/>
      <c r="E144" s="80">
        <v>8</v>
      </c>
      <c r="F144" s="69"/>
      <c r="G144" s="71">
        <v>8</v>
      </c>
    </row>
    <row r="145" spans="1:7" ht="10.5" customHeight="1" x14ac:dyDescent="0.25">
      <c r="A145" s="69" t="s">
        <v>209</v>
      </c>
      <c r="B145" s="69"/>
      <c r="C145" s="69" t="s">
        <v>314</v>
      </c>
      <c r="D145" s="69"/>
      <c r="E145" s="80">
        <v>10</v>
      </c>
      <c r="F145" s="69"/>
      <c r="G145" s="71">
        <v>10</v>
      </c>
    </row>
    <row r="146" spans="1:7" ht="10.5" customHeight="1" x14ac:dyDescent="0.25">
      <c r="A146" s="69" t="s">
        <v>210</v>
      </c>
      <c r="B146" s="69"/>
      <c r="C146" s="69" t="s">
        <v>308</v>
      </c>
      <c r="D146" s="69"/>
      <c r="E146" s="80">
        <v>8</v>
      </c>
      <c r="F146" s="69"/>
      <c r="G146" s="71">
        <v>8</v>
      </c>
    </row>
    <row r="147" spans="1:7" ht="10.5" customHeight="1" x14ac:dyDescent="0.25">
      <c r="A147" s="69" t="s">
        <v>211</v>
      </c>
      <c r="B147" s="69"/>
      <c r="C147" s="69" t="s">
        <v>308</v>
      </c>
      <c r="D147" s="69"/>
      <c r="E147" s="80">
        <v>8</v>
      </c>
      <c r="F147" s="69"/>
      <c r="G147" s="71">
        <v>8</v>
      </c>
    </row>
    <row r="148" spans="1:7" s="66" customFormat="1" ht="10.5" customHeight="1" x14ac:dyDescent="0.25">
      <c r="A148" s="69" t="s">
        <v>212</v>
      </c>
      <c r="B148" s="69"/>
      <c r="C148" s="69" t="s">
        <v>308</v>
      </c>
      <c r="D148" s="69"/>
      <c r="E148" s="80">
        <v>8</v>
      </c>
      <c r="F148" s="69"/>
      <c r="G148" s="71">
        <v>8</v>
      </c>
    </row>
    <row r="149" spans="1:7" ht="10.5" customHeight="1" x14ac:dyDescent="0.25">
      <c r="A149" s="69" t="s">
        <v>348</v>
      </c>
      <c r="B149" s="69"/>
      <c r="C149" s="69" t="s">
        <v>308</v>
      </c>
      <c r="D149" s="69"/>
      <c r="E149" s="80">
        <v>8</v>
      </c>
      <c r="F149" s="69"/>
      <c r="G149" s="71">
        <v>8</v>
      </c>
    </row>
    <row r="150" spans="1:7" ht="10.5" customHeight="1" x14ac:dyDescent="0.25">
      <c r="A150" s="69" t="s">
        <v>214</v>
      </c>
      <c r="B150" s="69"/>
      <c r="C150" s="69" t="s">
        <v>308</v>
      </c>
      <c r="D150" s="69"/>
      <c r="E150" s="80">
        <v>8</v>
      </c>
      <c r="F150" s="69"/>
      <c r="G150" s="71">
        <v>8</v>
      </c>
    </row>
    <row r="151" spans="1:7" ht="10.5" customHeight="1" x14ac:dyDescent="0.25">
      <c r="A151" s="69"/>
      <c r="B151" s="69"/>
      <c r="C151" s="89"/>
      <c r="D151" s="89"/>
      <c r="E151" s="80"/>
      <c r="F151" s="69"/>
      <c r="G151" s="71"/>
    </row>
    <row r="152" spans="1:7" ht="10.5" customHeight="1" x14ac:dyDescent="0.25">
      <c r="A152" s="66" t="s">
        <v>315</v>
      </c>
      <c r="B152" s="66"/>
      <c r="C152" s="66"/>
      <c r="D152" s="66"/>
      <c r="E152" s="80"/>
      <c r="F152" s="69"/>
      <c r="G152" s="71"/>
    </row>
    <row r="153" spans="1:7" ht="10.5" customHeight="1" x14ac:dyDescent="0.25">
      <c r="A153" s="69" t="s">
        <v>217</v>
      </c>
      <c r="B153" s="69"/>
      <c r="C153" s="69" t="s">
        <v>217</v>
      </c>
      <c r="D153" s="69"/>
      <c r="E153" s="80">
        <v>10</v>
      </c>
      <c r="F153" s="69"/>
      <c r="G153" s="71">
        <v>10</v>
      </c>
    </row>
    <row r="154" spans="1:7" ht="10.5" customHeight="1" x14ac:dyDescent="0.25">
      <c r="A154" s="69"/>
      <c r="B154" s="69"/>
      <c r="C154" s="69" t="s">
        <v>228</v>
      </c>
      <c r="D154" s="69"/>
      <c r="E154" s="80">
        <v>8</v>
      </c>
      <c r="F154" s="69"/>
      <c r="G154" s="71">
        <v>8</v>
      </c>
    </row>
    <row r="155" spans="1:7" s="82" customFormat="1" ht="10.5" customHeight="1" x14ac:dyDescent="0.2">
      <c r="A155" s="69" t="s">
        <v>218</v>
      </c>
      <c r="B155" s="69"/>
      <c r="C155" s="69" t="s">
        <v>222</v>
      </c>
      <c r="D155" s="69"/>
      <c r="E155" s="80">
        <v>10</v>
      </c>
      <c r="F155" s="69"/>
      <c r="G155" s="71">
        <v>10</v>
      </c>
    </row>
    <row r="156" spans="1:7" s="82" customFormat="1" ht="10.5" customHeight="1" x14ac:dyDescent="0.2">
      <c r="A156" s="69"/>
      <c r="B156" s="69"/>
      <c r="C156" s="69" t="s">
        <v>224</v>
      </c>
      <c r="D156" s="69"/>
      <c r="E156" s="80">
        <v>10</v>
      </c>
      <c r="F156" s="69"/>
      <c r="G156" s="71">
        <v>10</v>
      </c>
    </row>
    <row r="157" spans="1:7" s="82" customFormat="1" ht="10.5" customHeight="1" x14ac:dyDescent="0.2">
      <c r="A157" s="69" t="s">
        <v>219</v>
      </c>
      <c r="B157" s="69"/>
      <c r="C157" s="69" t="s">
        <v>219</v>
      </c>
      <c r="D157" s="69"/>
      <c r="E157" s="80">
        <v>8</v>
      </c>
      <c r="F157" s="69"/>
      <c r="G157" s="71">
        <v>10</v>
      </c>
    </row>
    <row r="158" spans="1:7" s="82" customFormat="1" ht="10.5" customHeight="1" x14ac:dyDescent="0.2">
      <c r="A158" s="69"/>
      <c r="B158" s="69"/>
      <c r="C158" s="69" t="s">
        <v>229</v>
      </c>
      <c r="D158" s="69"/>
      <c r="E158" s="80">
        <v>10</v>
      </c>
      <c r="F158" s="69"/>
      <c r="G158" s="71">
        <v>10</v>
      </c>
    </row>
    <row r="159" spans="1:7" s="82" customFormat="1" ht="10.5" customHeight="1" x14ac:dyDescent="0.2">
      <c r="A159" s="69" t="s">
        <v>220</v>
      </c>
      <c r="B159" s="69"/>
      <c r="C159" s="69" t="s">
        <v>316</v>
      </c>
      <c r="D159" s="69"/>
      <c r="E159" s="80">
        <v>9</v>
      </c>
      <c r="F159" s="69"/>
      <c r="G159" s="71">
        <v>9</v>
      </c>
    </row>
    <row r="160" spans="1:7" s="82" customFormat="1" ht="10.5" customHeight="1" x14ac:dyDescent="0.2">
      <c r="A160" s="69" t="s">
        <v>221</v>
      </c>
      <c r="B160" s="69"/>
      <c r="C160" s="69" t="s">
        <v>221</v>
      </c>
      <c r="D160" s="69"/>
      <c r="E160" s="80">
        <v>10</v>
      </c>
      <c r="F160" s="69"/>
      <c r="G160" s="71">
        <v>10</v>
      </c>
    </row>
    <row r="161" spans="1:7" s="82" customFormat="1" ht="10.5" customHeight="1" x14ac:dyDescent="0.2">
      <c r="A161" s="69"/>
      <c r="B161" s="69"/>
      <c r="C161" s="69" t="s">
        <v>225</v>
      </c>
      <c r="D161" s="69"/>
      <c r="E161" s="80">
        <v>10</v>
      </c>
      <c r="F161" s="69"/>
      <c r="G161" s="71">
        <v>10</v>
      </c>
    </row>
    <row r="162" spans="1:7" s="82" customFormat="1" ht="10.5" customHeight="1" x14ac:dyDescent="0.2">
      <c r="A162" s="69" t="s">
        <v>222</v>
      </c>
      <c r="B162" s="69"/>
      <c r="C162" s="69" t="s">
        <v>222</v>
      </c>
      <c r="D162" s="69"/>
      <c r="E162" s="80">
        <v>10</v>
      </c>
      <c r="F162" s="69"/>
      <c r="G162" s="71">
        <v>10</v>
      </c>
    </row>
    <row r="163" spans="1:7" s="82" customFormat="1" ht="10.5" customHeight="1" x14ac:dyDescent="0.2">
      <c r="A163" s="69" t="s">
        <v>223</v>
      </c>
      <c r="B163" s="69"/>
      <c r="C163" s="69" t="s">
        <v>223</v>
      </c>
      <c r="D163" s="69"/>
      <c r="E163" s="80">
        <v>10</v>
      </c>
      <c r="F163" s="69"/>
      <c r="G163" s="71">
        <v>10</v>
      </c>
    </row>
    <row r="164" spans="1:7" s="82" customFormat="1" ht="10.5" customHeight="1" x14ac:dyDescent="0.2">
      <c r="A164" s="69" t="s">
        <v>224</v>
      </c>
      <c r="B164" s="69"/>
      <c r="C164" s="69" t="s">
        <v>317</v>
      </c>
      <c r="D164" s="69"/>
      <c r="E164" s="80">
        <v>10</v>
      </c>
      <c r="F164" s="69"/>
      <c r="G164" s="71">
        <v>10</v>
      </c>
    </row>
    <row r="165" spans="1:7" s="82" customFormat="1" ht="10.5" customHeight="1" x14ac:dyDescent="0.2">
      <c r="A165" s="69" t="s">
        <v>226</v>
      </c>
      <c r="B165" s="69"/>
      <c r="C165" s="69" t="s">
        <v>226</v>
      </c>
      <c r="D165" s="69"/>
      <c r="E165" s="80">
        <v>10</v>
      </c>
      <c r="F165" s="69"/>
      <c r="G165" s="71">
        <v>10</v>
      </c>
    </row>
    <row r="166" spans="1:7" s="82" customFormat="1" ht="10.5" customHeight="1" x14ac:dyDescent="0.2">
      <c r="A166" s="69" t="s">
        <v>227</v>
      </c>
      <c r="B166" s="69"/>
      <c r="C166" s="69" t="s">
        <v>318</v>
      </c>
      <c r="D166" s="69"/>
      <c r="E166" s="80">
        <v>10</v>
      </c>
      <c r="F166" s="69"/>
      <c r="G166" s="71">
        <v>10</v>
      </c>
    </row>
    <row r="167" spans="1:7" s="82" customFormat="1" ht="10.5" customHeight="1" x14ac:dyDescent="0.2">
      <c r="A167" s="69"/>
      <c r="B167" s="69"/>
      <c r="C167" s="69" t="s">
        <v>317</v>
      </c>
      <c r="D167" s="69"/>
      <c r="E167" s="80">
        <v>10</v>
      </c>
      <c r="F167" s="69"/>
      <c r="G167" s="71">
        <v>10</v>
      </c>
    </row>
    <row r="168" spans="1:7" s="82" customFormat="1" ht="10.5" customHeight="1" x14ac:dyDescent="0.2">
      <c r="A168" s="69"/>
      <c r="B168" s="69"/>
      <c r="C168" s="69" t="s">
        <v>227</v>
      </c>
      <c r="D168" s="69"/>
      <c r="E168" s="80">
        <v>10</v>
      </c>
      <c r="F168" s="69"/>
      <c r="G168" s="71">
        <v>10</v>
      </c>
    </row>
    <row r="169" spans="1:7" s="82" customFormat="1" ht="10.5" customHeight="1" x14ac:dyDescent="0.2">
      <c r="A169" s="69" t="s">
        <v>319</v>
      </c>
      <c r="B169" s="69"/>
      <c r="C169" s="69" t="s">
        <v>225</v>
      </c>
      <c r="D169" s="69"/>
      <c r="E169" s="80">
        <v>10</v>
      </c>
      <c r="F169" s="69"/>
      <c r="G169" s="71">
        <v>10</v>
      </c>
    </row>
    <row r="170" spans="1:7" s="82" customFormat="1" ht="10.5" customHeight="1" x14ac:dyDescent="0.2">
      <c r="A170" s="69"/>
      <c r="B170" s="69"/>
      <c r="C170" s="69" t="s">
        <v>228</v>
      </c>
      <c r="D170" s="69"/>
      <c r="E170" s="80">
        <v>8</v>
      </c>
      <c r="F170" s="69"/>
      <c r="G170" s="71">
        <v>8</v>
      </c>
    </row>
    <row r="171" spans="1:7" s="82" customFormat="1" ht="10.5" customHeight="1" x14ac:dyDescent="0.2">
      <c r="A171" s="69"/>
      <c r="B171" s="69"/>
      <c r="C171" s="69" t="s">
        <v>229</v>
      </c>
      <c r="D171" s="69"/>
      <c r="E171" s="80">
        <v>10</v>
      </c>
      <c r="F171" s="69"/>
      <c r="G171" s="71">
        <v>10</v>
      </c>
    </row>
    <row r="172" spans="1:7" s="82" customFormat="1" ht="10.5" customHeight="1" x14ac:dyDescent="0.2">
      <c r="A172" s="69" t="s">
        <v>229</v>
      </c>
      <c r="B172" s="69"/>
      <c r="C172" s="69" t="s">
        <v>216</v>
      </c>
      <c r="D172" s="69"/>
      <c r="E172" s="80">
        <v>10</v>
      </c>
      <c r="F172" s="69"/>
      <c r="G172" s="71">
        <v>10</v>
      </c>
    </row>
    <row r="173" spans="1:7" s="82" customFormat="1" ht="10.5" customHeight="1" x14ac:dyDescent="0.2">
      <c r="A173" s="69"/>
      <c r="B173" s="69"/>
      <c r="C173" s="69" t="s">
        <v>221</v>
      </c>
      <c r="D173" s="69"/>
      <c r="E173" s="80">
        <v>10</v>
      </c>
      <c r="F173" s="69"/>
      <c r="G173" s="71">
        <v>10</v>
      </c>
    </row>
    <row r="174" spans="1:7" s="82" customFormat="1" ht="10.5" customHeight="1" x14ac:dyDescent="0.2">
      <c r="A174" s="69"/>
      <c r="B174" s="69"/>
      <c r="C174" s="69" t="s">
        <v>225</v>
      </c>
      <c r="D174" s="69"/>
      <c r="E174" s="80">
        <v>10</v>
      </c>
      <c r="F174" s="69"/>
      <c r="G174" s="71">
        <v>10</v>
      </c>
    </row>
    <row r="175" spans="1:7" s="82" customFormat="1" ht="10.5" customHeight="1" x14ac:dyDescent="0.2">
      <c r="A175" s="69"/>
      <c r="B175" s="69"/>
      <c r="C175" s="69" t="s">
        <v>228</v>
      </c>
      <c r="D175" s="69"/>
      <c r="E175" s="80">
        <v>8</v>
      </c>
      <c r="F175" s="69"/>
      <c r="G175" s="71">
        <v>8</v>
      </c>
    </row>
    <row r="176" spans="1:7" s="82" customFormat="1" ht="10.5" customHeight="1" x14ac:dyDescent="0.2">
      <c r="A176" s="69"/>
      <c r="B176" s="69"/>
      <c r="C176" s="69" t="s">
        <v>229</v>
      </c>
      <c r="D176" s="69"/>
      <c r="E176" s="80">
        <v>10</v>
      </c>
      <c r="F176" s="69"/>
      <c r="G176" s="71">
        <v>10</v>
      </c>
    </row>
    <row r="177" spans="1:7" s="82" customFormat="1" ht="10.5" customHeight="1" x14ac:dyDescent="0.2">
      <c r="A177" s="69"/>
      <c r="B177" s="69"/>
      <c r="C177" s="69" t="s">
        <v>231</v>
      </c>
      <c r="D177" s="69"/>
      <c r="E177" s="80">
        <v>10</v>
      </c>
      <c r="F177" s="69"/>
      <c r="G177" s="71">
        <v>10</v>
      </c>
    </row>
    <row r="178" spans="1:7" s="82" customFormat="1" ht="10.5" customHeight="1" x14ac:dyDescent="0.2">
      <c r="A178" s="69" t="s">
        <v>230</v>
      </c>
      <c r="B178" s="69"/>
      <c r="C178" s="69" t="s">
        <v>316</v>
      </c>
      <c r="D178" s="69"/>
      <c r="E178" s="80">
        <v>9</v>
      </c>
      <c r="F178" s="69"/>
      <c r="G178" s="71">
        <v>9</v>
      </c>
    </row>
    <row r="179" spans="1:7" s="82" customFormat="1" ht="10.5" customHeight="1" x14ac:dyDescent="0.2">
      <c r="A179" s="69" t="s">
        <v>231</v>
      </c>
      <c r="B179" s="69"/>
      <c r="C179" s="69" t="s">
        <v>231</v>
      </c>
      <c r="D179" s="69"/>
      <c r="E179" s="80">
        <v>10</v>
      </c>
      <c r="F179" s="69"/>
      <c r="G179" s="71">
        <v>10</v>
      </c>
    </row>
    <row r="180" spans="1:7" s="82" customFormat="1" ht="10.5" customHeight="1" x14ac:dyDescent="0.2">
      <c r="A180" s="69" t="s">
        <v>232</v>
      </c>
      <c r="B180" s="69"/>
      <c r="C180" s="69" t="s">
        <v>232</v>
      </c>
      <c r="D180" s="69"/>
      <c r="E180" s="80">
        <v>10</v>
      </c>
      <c r="F180" s="69"/>
      <c r="G180" s="71">
        <v>10</v>
      </c>
    </row>
    <row r="181" spans="1:7" s="82" customFormat="1" ht="10.5" customHeight="1" x14ac:dyDescent="0.2">
      <c r="A181" s="69"/>
      <c r="B181" s="69"/>
      <c r="C181" s="69"/>
      <c r="D181" s="69"/>
      <c r="E181" s="80"/>
      <c r="F181" s="69"/>
      <c r="G181" s="71"/>
    </row>
    <row r="182" spans="1:7" ht="10.5" customHeight="1" x14ac:dyDescent="0.25">
      <c r="A182" s="66" t="s">
        <v>233</v>
      </c>
      <c r="B182" s="66"/>
      <c r="C182" s="66"/>
      <c r="D182" s="66"/>
      <c r="E182" s="80"/>
      <c r="F182" s="69"/>
      <c r="G182" s="71"/>
    </row>
    <row r="183" spans="1:7" s="82" customFormat="1" ht="10.5" customHeight="1" x14ac:dyDescent="0.2">
      <c r="A183" s="69" t="s">
        <v>234</v>
      </c>
      <c r="B183" s="69"/>
      <c r="C183" s="69" t="s">
        <v>234</v>
      </c>
      <c r="D183" s="69"/>
      <c r="E183" s="80">
        <v>8</v>
      </c>
      <c r="F183" s="69"/>
      <c r="G183" s="71">
        <v>8</v>
      </c>
    </row>
    <row r="184" spans="1:7" s="82" customFormat="1" ht="10.5" customHeight="1" x14ac:dyDescent="0.2">
      <c r="A184" s="69" t="s">
        <v>235</v>
      </c>
      <c r="B184" s="69"/>
      <c r="C184" s="69" t="s">
        <v>234</v>
      </c>
      <c r="D184" s="69"/>
      <c r="E184" s="80">
        <v>8</v>
      </c>
      <c r="F184" s="69"/>
      <c r="G184" s="71">
        <v>8</v>
      </c>
    </row>
    <row r="185" spans="1:7" s="82" customFormat="1" ht="10.5" customHeight="1" x14ac:dyDescent="0.2">
      <c r="A185" s="69" t="s">
        <v>236</v>
      </c>
      <c r="B185" s="69"/>
      <c r="C185" s="69" t="s">
        <v>236</v>
      </c>
      <c r="D185" s="69"/>
      <c r="E185" s="80">
        <v>6</v>
      </c>
      <c r="F185" s="69"/>
      <c r="G185" s="71">
        <v>10</v>
      </c>
    </row>
    <row r="186" spans="1:7" s="82" customFormat="1" ht="10.5" customHeight="1" x14ac:dyDescent="0.2">
      <c r="A186" s="69" t="s">
        <v>237</v>
      </c>
      <c r="B186" s="69"/>
      <c r="C186" s="69" t="s">
        <v>320</v>
      </c>
      <c r="D186" s="69"/>
      <c r="E186" s="80">
        <v>10</v>
      </c>
      <c r="F186" s="69"/>
      <c r="G186" s="71">
        <v>10</v>
      </c>
    </row>
    <row r="187" spans="1:7" s="82" customFormat="1" ht="10.5" customHeight="1" x14ac:dyDescent="0.2">
      <c r="A187" s="69" t="s">
        <v>238</v>
      </c>
      <c r="B187" s="69"/>
      <c r="C187" s="69" t="s">
        <v>234</v>
      </c>
      <c r="D187" s="69"/>
      <c r="E187" s="80">
        <v>8</v>
      </c>
      <c r="F187" s="69"/>
      <c r="G187" s="71">
        <v>8</v>
      </c>
    </row>
    <row r="188" spans="1:7" s="82" customFormat="1" ht="9" customHeight="1" x14ac:dyDescent="0.2">
      <c r="A188" s="69" t="s">
        <v>239</v>
      </c>
      <c r="B188" s="69"/>
      <c r="C188" s="69" t="s">
        <v>239</v>
      </c>
      <c r="D188" s="69"/>
      <c r="E188" s="80">
        <v>10</v>
      </c>
      <c r="F188" s="69"/>
      <c r="G188" s="71">
        <v>10</v>
      </c>
    </row>
    <row r="189" spans="1:7" s="90" customFormat="1" ht="10.5" customHeight="1" x14ac:dyDescent="0.2">
      <c r="A189" s="69" t="s">
        <v>321</v>
      </c>
      <c r="B189" s="69"/>
      <c r="C189" s="69" t="s">
        <v>240</v>
      </c>
      <c r="D189" s="69"/>
      <c r="E189" s="80">
        <v>10</v>
      </c>
      <c r="F189" s="69"/>
      <c r="G189" s="71">
        <v>10</v>
      </c>
    </row>
    <row r="190" spans="1:7" s="82" customFormat="1" ht="10.5" customHeight="1" x14ac:dyDescent="0.2">
      <c r="A190" s="69" t="s">
        <v>241</v>
      </c>
      <c r="B190" s="69"/>
      <c r="C190" s="69" t="s">
        <v>241</v>
      </c>
      <c r="D190" s="69"/>
      <c r="E190" s="80">
        <v>9</v>
      </c>
      <c r="F190" s="69"/>
      <c r="G190" s="71">
        <v>9</v>
      </c>
    </row>
    <row r="191" spans="1:7" s="82" customFormat="1" ht="10.5" customHeight="1" x14ac:dyDescent="0.2">
      <c r="A191" s="69" t="s">
        <v>242</v>
      </c>
      <c r="B191" s="69"/>
      <c r="C191" s="69" t="s">
        <v>275</v>
      </c>
      <c r="D191" s="69"/>
      <c r="E191" s="80">
        <v>10</v>
      </c>
      <c r="F191" s="69"/>
      <c r="G191" s="71">
        <v>10</v>
      </c>
    </row>
    <row r="192" spans="1:7" s="82" customFormat="1" ht="9" customHeight="1" x14ac:dyDescent="0.2">
      <c r="A192" s="69"/>
      <c r="B192" s="69"/>
      <c r="C192" s="69"/>
      <c r="D192" s="69"/>
      <c r="E192" s="80"/>
      <c r="F192" s="69"/>
      <c r="G192" s="80"/>
    </row>
    <row r="193" spans="1:7" ht="10.5" customHeight="1" x14ac:dyDescent="0.25">
      <c r="A193" s="81" t="s">
        <v>322</v>
      </c>
      <c r="B193" s="66"/>
      <c r="E193" s="66"/>
      <c r="F193" s="66"/>
      <c r="G193" s="66"/>
    </row>
    <row r="194" spans="1:7" ht="10.5" customHeight="1" x14ac:dyDescent="0.25">
      <c r="A194" s="81" t="s">
        <v>349</v>
      </c>
      <c r="B194" s="69"/>
      <c r="E194" s="69"/>
      <c r="F194" s="69"/>
      <c r="G194" s="69"/>
    </row>
    <row r="195" spans="1:7" ht="10.5" customHeight="1" x14ac:dyDescent="0.25">
      <c r="A195" s="69"/>
      <c r="B195" s="69"/>
      <c r="C195" s="69"/>
      <c r="D195" s="69"/>
      <c r="E195" s="69"/>
      <c r="F195" s="69"/>
      <c r="G195" s="69"/>
    </row>
    <row r="196" spans="1:7" ht="10.5" customHeight="1" x14ac:dyDescent="0.25">
      <c r="A196" s="69"/>
      <c r="B196" s="69"/>
      <c r="C196" s="69"/>
      <c r="D196" s="69"/>
      <c r="E196" s="69"/>
      <c r="F196" s="69"/>
      <c r="G196" s="69"/>
    </row>
    <row r="197" spans="1:7" s="66" customFormat="1" ht="10.5" customHeight="1" x14ac:dyDescent="0.25">
      <c r="A197" s="69"/>
      <c r="B197" s="69"/>
      <c r="C197" s="69"/>
      <c r="D197" s="69"/>
      <c r="E197" s="69"/>
      <c r="F197" s="69"/>
      <c r="G197" s="69"/>
    </row>
    <row r="198" spans="1:7" s="66" customFormat="1" ht="10.5" customHeight="1" x14ac:dyDescent="0.25"/>
    <row r="199" spans="1:7" ht="10.5" customHeight="1" x14ac:dyDescent="0.25">
      <c r="A199" s="66"/>
      <c r="B199" s="66"/>
      <c r="C199" s="66"/>
      <c r="D199" s="66"/>
      <c r="E199" s="66"/>
      <c r="F199" s="66"/>
      <c r="G199" s="66"/>
    </row>
    <row r="200" spans="1:7" ht="10.5" customHeight="1" x14ac:dyDescent="0.25">
      <c r="A200" s="69"/>
      <c r="B200" s="69"/>
      <c r="C200" s="69"/>
      <c r="D200" s="69"/>
      <c r="E200" s="69"/>
      <c r="F200" s="69"/>
      <c r="G200" s="69"/>
    </row>
    <row r="201" spans="1:7" ht="10.5" customHeight="1" x14ac:dyDescent="0.25">
      <c r="A201" s="69"/>
      <c r="B201" s="69"/>
      <c r="C201" s="69"/>
      <c r="D201" s="69"/>
      <c r="E201" s="69"/>
      <c r="F201" s="69"/>
      <c r="G201" s="69"/>
    </row>
    <row r="202" spans="1:7" ht="10.5" customHeight="1" x14ac:dyDescent="0.25">
      <c r="A202" s="69"/>
      <c r="B202" s="69"/>
      <c r="C202" s="69"/>
      <c r="D202" s="69"/>
      <c r="E202" s="69"/>
      <c r="F202" s="69"/>
      <c r="G202" s="69"/>
    </row>
    <row r="203" spans="1:7" ht="10.5" customHeight="1" x14ac:dyDescent="0.25">
      <c r="A203" s="69"/>
      <c r="B203" s="69"/>
      <c r="C203" s="69"/>
      <c r="D203" s="69"/>
      <c r="E203" s="69"/>
      <c r="F203" s="69"/>
      <c r="G203" s="69"/>
    </row>
    <row r="204" spans="1:7" ht="10.5" customHeight="1" x14ac:dyDescent="0.25">
      <c r="A204" s="69"/>
      <c r="B204" s="69"/>
      <c r="C204" s="69"/>
      <c r="D204" s="69"/>
      <c r="E204" s="69"/>
      <c r="F204" s="69"/>
      <c r="G204" s="69"/>
    </row>
    <row r="205" spans="1:7" ht="10.5" customHeight="1" x14ac:dyDescent="0.25">
      <c r="A205" s="69"/>
      <c r="B205" s="69"/>
      <c r="C205" s="69"/>
      <c r="D205" s="69"/>
      <c r="E205" s="69"/>
      <c r="F205" s="69"/>
      <c r="G205" s="69"/>
    </row>
    <row r="206" spans="1:7" ht="10.5" customHeight="1" x14ac:dyDescent="0.25">
      <c r="A206" s="69"/>
      <c r="B206" s="69"/>
      <c r="C206" s="69"/>
      <c r="D206" s="69"/>
      <c r="E206" s="69"/>
      <c r="F206" s="69"/>
      <c r="G206" s="69"/>
    </row>
    <row r="207" spans="1:7" ht="10.5" customHeight="1" x14ac:dyDescent="0.25">
      <c r="A207" s="69"/>
      <c r="B207" s="69"/>
      <c r="C207" s="69"/>
      <c r="D207" s="69"/>
      <c r="E207" s="69"/>
      <c r="F207" s="69"/>
      <c r="G207" s="69"/>
    </row>
    <row r="208" spans="1:7" ht="10.5" customHeight="1" x14ac:dyDescent="0.25">
      <c r="A208" s="69"/>
      <c r="B208" s="69"/>
      <c r="C208" s="69"/>
      <c r="D208" s="69"/>
      <c r="E208" s="69"/>
      <c r="F208" s="69"/>
      <c r="G208" s="69"/>
    </row>
    <row r="209" spans="1:7" ht="10.5" customHeight="1" x14ac:dyDescent="0.25">
      <c r="A209" s="69"/>
      <c r="B209" s="91"/>
      <c r="C209" s="69"/>
      <c r="D209" s="69"/>
      <c r="E209" s="69"/>
      <c r="F209" s="92"/>
    </row>
    <row r="210" spans="1:7" ht="10.5" customHeight="1" x14ac:dyDescent="0.25">
      <c r="A210" s="69"/>
      <c r="B210" s="79"/>
      <c r="C210" s="69"/>
      <c r="D210" s="69"/>
      <c r="E210" s="69"/>
      <c r="F210" s="92"/>
    </row>
    <row r="211" spans="1:7" ht="10.5" customHeight="1" x14ac:dyDescent="0.25">
      <c r="A211" s="69"/>
      <c r="C211" s="69"/>
      <c r="D211" s="69"/>
    </row>
    <row r="212" spans="1:7" ht="10.5" customHeight="1" x14ac:dyDescent="0.25">
      <c r="A212" s="69"/>
      <c r="C212" s="69"/>
      <c r="D212" s="69"/>
    </row>
    <row r="213" spans="1:7" ht="10.5" customHeight="1" x14ac:dyDescent="0.25">
      <c r="A213" s="92"/>
      <c r="B213" s="92"/>
      <c r="C213" s="92"/>
      <c r="D213" s="92"/>
      <c r="E213" s="69"/>
      <c r="G213" s="69"/>
    </row>
    <row r="214" spans="1:7" ht="10.5" customHeight="1" x14ac:dyDescent="0.25">
      <c r="A214" s="92"/>
      <c r="B214" s="92"/>
      <c r="C214" s="92"/>
      <c r="D214" s="92"/>
      <c r="E214" s="69"/>
      <c r="G214" s="69"/>
    </row>
    <row r="215" spans="1:7" ht="10.5" customHeight="1" x14ac:dyDescent="0.25">
      <c r="A215" s="91"/>
      <c r="C215" s="91"/>
      <c r="D215" s="91"/>
      <c r="E215" s="69"/>
      <c r="G215" s="69"/>
    </row>
    <row r="216" spans="1:7" ht="10.5" customHeight="1" x14ac:dyDescent="0.25">
      <c r="A216" s="91"/>
      <c r="C216" s="91"/>
      <c r="D216" s="91"/>
      <c r="E216" s="69"/>
      <c r="G216" s="69"/>
    </row>
    <row r="217" spans="1:7" ht="10.5" customHeight="1" x14ac:dyDescent="0.25">
      <c r="E217" s="69"/>
      <c r="G217" s="69"/>
    </row>
    <row r="218" spans="1:7" ht="10.5" customHeight="1" x14ac:dyDescent="0.25">
      <c r="E218" s="69"/>
      <c r="F218" s="92"/>
    </row>
    <row r="219" spans="1:7" ht="10.5" customHeight="1" x14ac:dyDescent="0.25">
      <c r="E219" s="69"/>
      <c r="F219" s="92"/>
    </row>
    <row r="220" spans="1:7" ht="10.5" customHeight="1" x14ac:dyDescent="0.25">
      <c r="E220" s="69"/>
      <c r="F220" s="92"/>
    </row>
    <row r="222" spans="1:7" ht="10.5" customHeight="1" x14ac:dyDescent="0.25">
      <c r="A222" s="92"/>
      <c r="B222" s="92"/>
      <c r="C222" s="92"/>
      <c r="D222" s="92"/>
    </row>
    <row r="223" spans="1:7" ht="10.5" customHeight="1" x14ac:dyDescent="0.25">
      <c r="A223" s="92"/>
      <c r="B223" s="92"/>
      <c r="C223" s="92"/>
      <c r="D223" s="92"/>
    </row>
    <row r="224" spans="1:7" ht="10.5" customHeight="1" x14ac:dyDescent="0.25">
      <c r="A224" s="92"/>
      <c r="B224" s="92"/>
      <c r="C224" s="92"/>
      <c r="D224" s="92"/>
    </row>
  </sheetData>
  <sheetProtection algorithmName="SHA-512" hashValue="m2v0ZXCmAI/g/hK9CrjHZfco2pbZF8rJYXBA2r0FHmNGbxwYPI2/5QecdX7OWLnd8BgoMqXlrOgzKTjDKJ/61w==" saltValue="/jF/uFvN/N8HZY6AFTj1hQ==" spinCount="100000" sheet="1" objects="1" scenarios="1"/>
  <mergeCells count="1">
    <mergeCell ref="E6:G6"/>
  </mergeCells>
  <pageMargins left="0.7" right="0.7" top="0.75" bottom="0.75" header="0.3" footer="0.3"/>
  <pageSetup paperSize="9" scale="77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8F15-4816-426F-A68F-463E624C5E80}">
  <sheetPr>
    <pageSetUpPr fitToPage="1"/>
  </sheetPr>
  <dimension ref="A1:F195"/>
  <sheetViews>
    <sheetView workbookViewId="0"/>
  </sheetViews>
  <sheetFormatPr baseColWidth="10" defaultColWidth="12" defaultRowHeight="12.75" x14ac:dyDescent="0.25"/>
  <cols>
    <col min="1" max="1" width="26.5703125" style="81" customWidth="1"/>
    <col min="2" max="2" width="2.85546875" style="81" customWidth="1"/>
    <col min="3" max="3" width="26.5703125" style="81" customWidth="1"/>
    <col min="4" max="4" width="21" style="70" customWidth="1"/>
    <col min="5" max="5" width="4.7109375" style="81" customWidth="1"/>
    <col min="6" max="6" width="21" style="70" customWidth="1"/>
    <col min="7" max="16384" width="12" style="69"/>
  </cols>
  <sheetData>
    <row r="1" spans="1:6" s="66" customFormat="1" ht="12" customHeight="1" x14ac:dyDescent="0.25">
      <c r="A1" s="75" t="s">
        <v>350</v>
      </c>
      <c r="B1" s="75"/>
      <c r="C1" s="75"/>
      <c r="E1" s="75"/>
      <c r="F1" s="67"/>
    </row>
    <row r="2" spans="1:6" ht="12" customHeight="1" x14ac:dyDescent="0.25">
      <c r="A2" s="81" t="s">
        <v>351</v>
      </c>
    </row>
    <row r="3" spans="1:6" ht="10.5" customHeight="1" x14ac:dyDescent="0.25">
      <c r="A3" s="81" t="s">
        <v>93</v>
      </c>
    </row>
    <row r="4" spans="1:6" ht="10.5" customHeight="1" x14ac:dyDescent="0.25">
      <c r="A4" s="81" t="s">
        <v>247</v>
      </c>
    </row>
    <row r="5" spans="1:6" s="66" customFormat="1" ht="10.5" customHeight="1" x14ac:dyDescent="0.25">
      <c r="B5" s="86"/>
      <c r="D5" s="87"/>
      <c r="E5" s="86"/>
      <c r="F5" s="87"/>
    </row>
    <row r="6" spans="1:6" s="66" customFormat="1" ht="10.5" customHeight="1" x14ac:dyDescent="0.25">
      <c r="A6" s="86" t="s">
        <v>326</v>
      </c>
      <c r="B6" s="86"/>
      <c r="C6" s="86"/>
      <c r="D6" s="138" t="s">
        <v>249</v>
      </c>
      <c r="E6" s="138"/>
      <c r="F6" s="138"/>
    </row>
    <row r="7" spans="1:6" ht="10.5" customHeight="1" x14ac:dyDescent="0.25">
      <c r="D7" s="75" t="s">
        <v>11</v>
      </c>
      <c r="F7" s="75" t="s">
        <v>10</v>
      </c>
    </row>
    <row r="8" spans="1:6" ht="10.5" customHeight="1" x14ac:dyDescent="0.25">
      <c r="D8" s="88" t="s">
        <v>327</v>
      </c>
      <c r="F8" s="88" t="s">
        <v>99</v>
      </c>
    </row>
    <row r="9" spans="1:6" ht="10.5" customHeight="1" x14ac:dyDescent="0.25">
      <c r="A9" s="75" t="s">
        <v>250</v>
      </c>
      <c r="B9" s="75"/>
      <c r="C9" s="75" t="s">
        <v>251</v>
      </c>
      <c r="D9" s="88" t="s">
        <v>328</v>
      </c>
      <c r="F9" s="88" t="s">
        <v>253</v>
      </c>
    </row>
    <row r="10" spans="1:6" ht="10.5" customHeight="1" x14ac:dyDescent="0.25"/>
    <row r="11" spans="1:6" ht="10.5" customHeight="1" x14ac:dyDescent="0.25">
      <c r="A11" s="66" t="s">
        <v>103</v>
      </c>
      <c r="B11" s="66"/>
      <c r="C11" s="66"/>
      <c r="D11" s="80"/>
      <c r="E11" s="69"/>
      <c r="F11" s="80"/>
    </row>
    <row r="12" spans="1:6" ht="10.5" customHeight="1" x14ac:dyDescent="0.25">
      <c r="A12" s="69" t="s">
        <v>104</v>
      </c>
      <c r="B12" s="69"/>
      <c r="C12" s="69" t="s">
        <v>329</v>
      </c>
      <c r="D12" s="80">
        <v>8</v>
      </c>
      <c r="E12" s="69"/>
      <c r="F12" s="80">
        <v>10</v>
      </c>
    </row>
    <row r="13" spans="1:6" s="66" customFormat="1" ht="10.5" customHeight="1" x14ac:dyDescent="0.25">
      <c r="A13" s="69" t="s">
        <v>105</v>
      </c>
      <c r="B13" s="69"/>
      <c r="C13" s="69" t="s">
        <v>329</v>
      </c>
      <c r="D13" s="80">
        <v>8</v>
      </c>
      <c r="E13" s="69"/>
      <c r="F13" s="80">
        <v>10</v>
      </c>
    </row>
    <row r="14" spans="1:6" ht="10.5" customHeight="1" x14ac:dyDescent="0.25">
      <c r="A14" s="69" t="s">
        <v>107</v>
      </c>
      <c r="B14" s="69"/>
      <c r="C14" s="69" t="s">
        <v>329</v>
      </c>
      <c r="D14" s="80">
        <v>8</v>
      </c>
      <c r="E14" s="69"/>
      <c r="F14" s="80">
        <v>10</v>
      </c>
    </row>
    <row r="15" spans="1:6" ht="10.5" customHeight="1" x14ac:dyDescent="0.25">
      <c r="A15" s="69" t="s">
        <v>108</v>
      </c>
      <c r="B15" s="69"/>
      <c r="C15" s="69" t="s">
        <v>329</v>
      </c>
      <c r="D15" s="80">
        <v>8</v>
      </c>
      <c r="E15" s="69"/>
      <c r="F15" s="80">
        <v>10</v>
      </c>
    </row>
    <row r="16" spans="1:6" ht="10.5" customHeight="1" x14ac:dyDescent="0.25">
      <c r="A16" s="69" t="s">
        <v>109</v>
      </c>
      <c r="B16" s="69"/>
      <c r="C16" s="69" t="s">
        <v>329</v>
      </c>
      <c r="D16" s="80">
        <v>8</v>
      </c>
      <c r="E16" s="69"/>
      <c r="F16" s="80">
        <v>10</v>
      </c>
    </row>
    <row r="17" spans="1:6" s="66" customFormat="1" ht="10.5" customHeight="1" x14ac:dyDescent="0.25">
      <c r="A17" s="69" t="s">
        <v>110</v>
      </c>
      <c r="B17" s="69"/>
      <c r="C17" s="69" t="s">
        <v>329</v>
      </c>
      <c r="D17" s="80">
        <v>8</v>
      </c>
      <c r="E17" s="69"/>
      <c r="F17" s="80">
        <v>10</v>
      </c>
    </row>
    <row r="18" spans="1:6" ht="10.5" customHeight="1" x14ac:dyDescent="0.25">
      <c r="A18" s="69" t="s">
        <v>111</v>
      </c>
      <c r="B18" s="69"/>
      <c r="C18" s="69" t="s">
        <v>329</v>
      </c>
      <c r="D18" s="80">
        <v>8</v>
      </c>
      <c r="E18" s="69"/>
      <c r="F18" s="80">
        <v>10</v>
      </c>
    </row>
    <row r="19" spans="1:6" ht="10.5" customHeight="1" x14ac:dyDescent="0.25">
      <c r="A19" s="69" t="s">
        <v>112</v>
      </c>
      <c r="B19" s="69"/>
      <c r="C19" s="69" t="s">
        <v>329</v>
      </c>
      <c r="D19" s="80">
        <v>8</v>
      </c>
      <c r="E19" s="69"/>
      <c r="F19" s="80">
        <v>10</v>
      </c>
    </row>
    <row r="20" spans="1:6" ht="10.5" customHeight="1" x14ac:dyDescent="0.25">
      <c r="A20" s="69" t="s">
        <v>113</v>
      </c>
      <c r="B20" s="69"/>
      <c r="C20" s="69" t="s">
        <v>329</v>
      </c>
      <c r="D20" s="80">
        <v>8</v>
      </c>
      <c r="E20" s="69"/>
      <c r="F20" s="80">
        <v>10</v>
      </c>
    </row>
    <row r="21" spans="1:6" ht="10.5" customHeight="1" x14ac:dyDescent="0.25">
      <c r="A21" s="69" t="s">
        <v>114</v>
      </c>
      <c r="B21" s="69"/>
      <c r="C21" s="69" t="s">
        <v>329</v>
      </c>
      <c r="D21" s="80">
        <v>8</v>
      </c>
      <c r="E21" s="69"/>
      <c r="F21" s="80">
        <v>10</v>
      </c>
    </row>
    <row r="22" spans="1:6" ht="10.5" customHeight="1" x14ac:dyDescent="0.25">
      <c r="A22" s="69" t="s">
        <v>115</v>
      </c>
      <c r="B22" s="69"/>
      <c r="C22" s="69" t="s">
        <v>329</v>
      </c>
      <c r="D22" s="80">
        <v>8</v>
      </c>
      <c r="E22" s="69"/>
      <c r="F22" s="80">
        <v>10</v>
      </c>
    </row>
    <row r="23" spans="1:6" ht="10.5" customHeight="1" x14ac:dyDescent="0.25">
      <c r="A23" s="69" t="s">
        <v>116</v>
      </c>
      <c r="B23" s="69"/>
      <c r="C23" s="69" t="s">
        <v>329</v>
      </c>
      <c r="D23" s="80">
        <v>8</v>
      </c>
      <c r="E23" s="69"/>
      <c r="F23" s="80">
        <v>10</v>
      </c>
    </row>
    <row r="24" spans="1:6" ht="10.5" customHeight="1" x14ac:dyDescent="0.25">
      <c r="A24" s="69" t="s">
        <v>117</v>
      </c>
      <c r="B24" s="69"/>
      <c r="C24" s="69" t="s">
        <v>329</v>
      </c>
      <c r="D24" s="80">
        <v>8</v>
      </c>
      <c r="E24" s="69"/>
      <c r="F24" s="80">
        <v>10</v>
      </c>
    </row>
    <row r="25" spans="1:6" ht="10.5" customHeight="1" x14ac:dyDescent="0.25">
      <c r="A25" s="69" t="s">
        <v>118</v>
      </c>
      <c r="B25" s="69"/>
      <c r="C25" s="69" t="s">
        <v>329</v>
      </c>
      <c r="D25" s="80">
        <v>8</v>
      </c>
      <c r="E25" s="69"/>
      <c r="F25" s="80">
        <v>10</v>
      </c>
    </row>
    <row r="26" spans="1:6" ht="10.5" customHeight="1" x14ac:dyDescent="0.25">
      <c r="A26" s="69" t="s">
        <v>119</v>
      </c>
      <c r="B26" s="69"/>
      <c r="C26" s="69" t="s">
        <v>329</v>
      </c>
      <c r="D26" s="80">
        <v>8</v>
      </c>
      <c r="E26" s="69"/>
      <c r="F26" s="80">
        <v>10</v>
      </c>
    </row>
    <row r="27" spans="1:6" ht="10.5" customHeight="1" x14ac:dyDescent="0.25">
      <c r="A27" s="69" t="s">
        <v>120</v>
      </c>
      <c r="B27" s="69"/>
      <c r="C27" s="69" t="s">
        <v>329</v>
      </c>
      <c r="D27" s="80">
        <v>8</v>
      </c>
      <c r="E27" s="69"/>
      <c r="F27" s="80">
        <v>10</v>
      </c>
    </row>
    <row r="28" spans="1:6" ht="10.5" customHeight="1" x14ac:dyDescent="0.25">
      <c r="A28" s="69" t="s">
        <v>121</v>
      </c>
      <c r="B28" s="69"/>
      <c r="C28" s="69" t="s">
        <v>329</v>
      </c>
      <c r="D28" s="80">
        <v>8</v>
      </c>
      <c r="E28" s="69"/>
      <c r="F28" s="80">
        <v>10</v>
      </c>
    </row>
    <row r="29" spans="1:6" ht="10.5" customHeight="1" x14ac:dyDescent="0.25">
      <c r="A29" s="69" t="s">
        <v>122</v>
      </c>
      <c r="B29" s="69"/>
      <c r="C29" s="69" t="s">
        <v>329</v>
      </c>
      <c r="D29" s="80">
        <v>8</v>
      </c>
      <c r="E29" s="69"/>
      <c r="F29" s="80">
        <v>10</v>
      </c>
    </row>
    <row r="30" spans="1:6" ht="10.5" customHeight="1" x14ac:dyDescent="0.25">
      <c r="A30" s="79"/>
      <c r="B30" s="79"/>
      <c r="C30" s="79"/>
      <c r="D30" s="80"/>
      <c r="E30" s="69"/>
      <c r="F30" s="80"/>
    </row>
    <row r="31" spans="1:6" ht="10.5" customHeight="1" x14ac:dyDescent="0.25">
      <c r="A31" s="66" t="s">
        <v>123</v>
      </c>
      <c r="B31" s="66"/>
      <c r="C31" s="66"/>
      <c r="D31" s="80"/>
      <c r="E31" s="69"/>
      <c r="F31" s="80"/>
    </row>
    <row r="32" spans="1:6" ht="10.5" customHeight="1" x14ac:dyDescent="0.25">
      <c r="A32" s="69" t="s">
        <v>124</v>
      </c>
      <c r="B32" s="69"/>
      <c r="C32" s="69" t="s">
        <v>330</v>
      </c>
      <c r="D32" s="80">
        <v>10</v>
      </c>
      <c r="E32" s="69"/>
      <c r="F32" s="80">
        <v>10</v>
      </c>
    </row>
    <row r="33" spans="1:6" ht="10.5" customHeight="1" x14ac:dyDescent="0.25">
      <c r="A33" s="69" t="s">
        <v>125</v>
      </c>
      <c r="B33" s="69"/>
      <c r="C33" s="69" t="s">
        <v>330</v>
      </c>
      <c r="D33" s="80">
        <v>10</v>
      </c>
      <c r="E33" s="69"/>
      <c r="F33" s="80">
        <v>10</v>
      </c>
    </row>
    <row r="34" spans="1:6" ht="10.5" customHeight="1" x14ac:dyDescent="0.25">
      <c r="A34" s="69" t="s">
        <v>126</v>
      </c>
      <c r="B34" s="69"/>
      <c r="C34" s="69" t="s">
        <v>330</v>
      </c>
      <c r="D34" s="80">
        <v>10</v>
      </c>
      <c r="E34" s="69"/>
      <c r="F34" s="80">
        <v>10</v>
      </c>
    </row>
    <row r="35" spans="1:6" ht="10.5" customHeight="1" x14ac:dyDescent="0.25">
      <c r="A35" s="69" t="s">
        <v>127</v>
      </c>
      <c r="B35" s="69"/>
      <c r="C35" s="69" t="s">
        <v>330</v>
      </c>
      <c r="D35" s="80">
        <v>10</v>
      </c>
      <c r="E35" s="69"/>
      <c r="F35" s="80">
        <v>10</v>
      </c>
    </row>
    <row r="36" spans="1:6" ht="10.5" customHeight="1" x14ac:dyDescent="0.25">
      <c r="A36" s="69" t="s">
        <v>128</v>
      </c>
      <c r="B36" s="69"/>
      <c r="C36" s="69" t="s">
        <v>330</v>
      </c>
      <c r="D36" s="80">
        <v>10</v>
      </c>
      <c r="E36" s="69"/>
      <c r="F36" s="80">
        <v>10</v>
      </c>
    </row>
    <row r="37" spans="1:6" ht="10.5" customHeight="1" x14ac:dyDescent="0.25">
      <c r="A37" s="69" t="s">
        <v>129</v>
      </c>
      <c r="B37" s="69"/>
      <c r="C37" s="69" t="s">
        <v>330</v>
      </c>
      <c r="D37" s="80">
        <v>10</v>
      </c>
      <c r="E37" s="69"/>
      <c r="F37" s="80">
        <v>10</v>
      </c>
    </row>
    <row r="38" spans="1:6" ht="10.5" customHeight="1" x14ac:dyDescent="0.25">
      <c r="A38" s="69" t="s">
        <v>130</v>
      </c>
      <c r="B38" s="69"/>
      <c r="C38" s="69" t="s">
        <v>330</v>
      </c>
      <c r="D38" s="80">
        <v>10</v>
      </c>
      <c r="E38" s="69"/>
      <c r="F38" s="80">
        <v>10</v>
      </c>
    </row>
    <row r="39" spans="1:6" s="66" customFormat="1" ht="10.5" customHeight="1" x14ac:dyDescent="0.25">
      <c r="A39" s="69" t="s">
        <v>131</v>
      </c>
      <c r="B39" s="69"/>
      <c r="C39" s="69" t="s">
        <v>330</v>
      </c>
      <c r="D39" s="80">
        <v>10</v>
      </c>
      <c r="E39" s="69"/>
      <c r="F39" s="80">
        <v>10</v>
      </c>
    </row>
    <row r="40" spans="1:6" ht="10.5" customHeight="1" x14ac:dyDescent="0.25">
      <c r="A40" s="69" t="s">
        <v>132</v>
      </c>
      <c r="B40" s="69"/>
      <c r="C40" s="69" t="s">
        <v>330</v>
      </c>
      <c r="D40" s="80">
        <v>10</v>
      </c>
      <c r="E40" s="69"/>
      <c r="F40" s="80">
        <v>10</v>
      </c>
    </row>
    <row r="41" spans="1:6" ht="10.5" customHeight="1" x14ac:dyDescent="0.25">
      <c r="A41" s="69" t="s">
        <v>133</v>
      </c>
      <c r="B41" s="69"/>
      <c r="C41" s="69" t="s">
        <v>330</v>
      </c>
      <c r="D41" s="80">
        <v>10</v>
      </c>
      <c r="E41" s="69"/>
      <c r="F41" s="80">
        <v>10</v>
      </c>
    </row>
    <row r="42" spans="1:6" ht="10.5" customHeight="1" x14ac:dyDescent="0.25">
      <c r="A42" s="69" t="s">
        <v>134</v>
      </c>
      <c r="B42" s="69"/>
      <c r="C42" s="69" t="s">
        <v>330</v>
      </c>
      <c r="D42" s="80">
        <v>10</v>
      </c>
      <c r="E42" s="69"/>
      <c r="F42" s="80">
        <v>10</v>
      </c>
    </row>
    <row r="43" spans="1:6" ht="10.5" customHeight="1" x14ac:dyDescent="0.25">
      <c r="A43" s="69" t="s">
        <v>135</v>
      </c>
      <c r="B43" s="69"/>
      <c r="C43" s="69" t="s">
        <v>330</v>
      </c>
      <c r="D43" s="80">
        <v>10</v>
      </c>
      <c r="E43" s="69"/>
      <c r="F43" s="80">
        <v>10</v>
      </c>
    </row>
    <row r="44" spans="1:6" ht="10.5" customHeight="1" x14ac:dyDescent="0.25">
      <c r="A44" s="69" t="s">
        <v>136</v>
      </c>
      <c r="B44" s="69"/>
      <c r="C44" s="69" t="s">
        <v>330</v>
      </c>
      <c r="D44" s="80">
        <v>10</v>
      </c>
      <c r="E44" s="69"/>
      <c r="F44" s="80">
        <v>10</v>
      </c>
    </row>
    <row r="45" spans="1:6" ht="10.5" customHeight="1" x14ac:dyDescent="0.25">
      <c r="A45" s="69" t="s">
        <v>137</v>
      </c>
      <c r="B45" s="69"/>
      <c r="C45" s="69" t="s">
        <v>330</v>
      </c>
      <c r="D45" s="80">
        <v>10</v>
      </c>
      <c r="E45" s="69"/>
      <c r="F45" s="80">
        <v>10</v>
      </c>
    </row>
    <row r="46" spans="1:6" ht="10.5" customHeight="1" x14ac:dyDescent="0.25">
      <c r="A46" s="69" t="s">
        <v>138</v>
      </c>
      <c r="B46" s="69"/>
      <c r="C46" s="69" t="s">
        <v>330</v>
      </c>
      <c r="D46" s="80">
        <v>10</v>
      </c>
      <c r="E46" s="69"/>
      <c r="F46" s="80">
        <v>10</v>
      </c>
    </row>
    <row r="47" spans="1:6" ht="10.5" customHeight="1" x14ac:dyDescent="0.25">
      <c r="A47" s="69" t="s">
        <v>139</v>
      </c>
      <c r="B47" s="69"/>
      <c r="C47" s="69" t="s">
        <v>330</v>
      </c>
      <c r="D47" s="80">
        <v>10</v>
      </c>
      <c r="E47" s="69"/>
      <c r="F47" s="80">
        <v>10</v>
      </c>
    </row>
    <row r="48" spans="1:6" s="66" customFormat="1" ht="10.5" customHeight="1" x14ac:dyDescent="0.25">
      <c r="A48" s="69" t="s">
        <v>140</v>
      </c>
      <c r="B48" s="69"/>
      <c r="C48" s="69" t="s">
        <v>330</v>
      </c>
      <c r="D48" s="80">
        <v>10</v>
      </c>
      <c r="E48" s="69"/>
      <c r="F48" s="80">
        <v>10</v>
      </c>
    </row>
    <row r="49" spans="1:6" s="66" customFormat="1" ht="10.5" customHeight="1" x14ac:dyDescent="0.25">
      <c r="A49" s="69" t="s">
        <v>141</v>
      </c>
      <c r="B49" s="69"/>
      <c r="C49" s="69" t="s">
        <v>330</v>
      </c>
      <c r="D49" s="80">
        <v>10</v>
      </c>
      <c r="E49" s="69"/>
      <c r="F49" s="80">
        <v>10</v>
      </c>
    </row>
    <row r="50" spans="1:6" s="66" customFormat="1" ht="10.5" customHeight="1" x14ac:dyDescent="0.25">
      <c r="A50" s="69"/>
      <c r="B50" s="69"/>
      <c r="C50" s="69"/>
      <c r="D50" s="80"/>
      <c r="E50" s="69"/>
      <c r="F50" s="71"/>
    </row>
    <row r="51" spans="1:6" s="66" customFormat="1" ht="10.5" customHeight="1" x14ac:dyDescent="0.25">
      <c r="A51" s="66" t="s">
        <v>142</v>
      </c>
      <c r="B51" s="69"/>
      <c r="C51" s="69"/>
      <c r="D51" s="80"/>
      <c r="E51" s="69"/>
      <c r="F51" s="71"/>
    </row>
    <row r="52" spans="1:6" s="66" customFormat="1" ht="10.5" customHeight="1" x14ac:dyDescent="0.25">
      <c r="A52" s="69" t="s">
        <v>143</v>
      </c>
      <c r="B52" s="69"/>
      <c r="C52" s="69" t="s">
        <v>331</v>
      </c>
      <c r="D52" s="80">
        <v>9</v>
      </c>
      <c r="E52" s="69"/>
      <c r="F52" s="80">
        <v>10</v>
      </c>
    </row>
    <row r="53" spans="1:6" ht="10.5" customHeight="1" x14ac:dyDescent="0.25">
      <c r="A53" s="69" t="s">
        <v>144</v>
      </c>
      <c r="B53" s="69"/>
      <c r="C53" s="69" t="s">
        <v>331</v>
      </c>
      <c r="D53" s="80">
        <v>9</v>
      </c>
      <c r="E53" s="69"/>
      <c r="F53" s="80">
        <v>10</v>
      </c>
    </row>
    <row r="54" spans="1:6" ht="10.5" customHeight="1" x14ac:dyDescent="0.25">
      <c r="A54" s="69" t="s">
        <v>145</v>
      </c>
      <c r="B54" s="69"/>
      <c r="C54" s="69" t="s">
        <v>331</v>
      </c>
      <c r="D54" s="80">
        <v>9</v>
      </c>
      <c r="E54" s="69"/>
      <c r="F54" s="80">
        <v>10</v>
      </c>
    </row>
    <row r="55" spans="1:6" ht="10.5" customHeight="1" x14ac:dyDescent="0.25">
      <c r="A55" s="69" t="s">
        <v>146</v>
      </c>
      <c r="B55" s="69"/>
      <c r="C55" s="69" t="s">
        <v>331</v>
      </c>
      <c r="D55" s="80">
        <v>9</v>
      </c>
      <c r="E55" s="69"/>
      <c r="F55" s="80">
        <v>10</v>
      </c>
    </row>
    <row r="56" spans="1:6" ht="10.5" customHeight="1" x14ac:dyDescent="0.25">
      <c r="A56" s="69" t="s">
        <v>147</v>
      </c>
      <c r="B56" s="69"/>
      <c r="C56" s="69" t="s">
        <v>331</v>
      </c>
      <c r="D56" s="80">
        <v>9</v>
      </c>
      <c r="E56" s="69"/>
      <c r="F56" s="80">
        <v>10</v>
      </c>
    </row>
    <row r="57" spans="1:6" ht="10.5" customHeight="1" x14ac:dyDescent="0.25">
      <c r="A57" s="69" t="s">
        <v>148</v>
      </c>
      <c r="B57" s="69"/>
      <c r="C57" s="69" t="s">
        <v>331</v>
      </c>
      <c r="D57" s="80">
        <v>9</v>
      </c>
      <c r="E57" s="69"/>
      <c r="F57" s="80">
        <v>10</v>
      </c>
    </row>
    <row r="58" spans="1:6" s="66" customFormat="1" ht="10.5" customHeight="1" x14ac:dyDescent="0.25">
      <c r="A58" s="69" t="s">
        <v>149</v>
      </c>
      <c r="B58" s="69"/>
      <c r="C58" s="69" t="s">
        <v>331</v>
      </c>
      <c r="D58" s="80">
        <v>9</v>
      </c>
      <c r="E58" s="69"/>
      <c r="F58" s="80">
        <v>10</v>
      </c>
    </row>
    <row r="59" spans="1:6" ht="10.5" customHeight="1" x14ac:dyDescent="0.25">
      <c r="A59" s="69" t="s">
        <v>150</v>
      </c>
      <c r="B59" s="69"/>
      <c r="C59" s="69" t="s">
        <v>331</v>
      </c>
      <c r="D59" s="80">
        <v>9</v>
      </c>
      <c r="E59" s="69"/>
      <c r="F59" s="80">
        <v>10</v>
      </c>
    </row>
    <row r="60" spans="1:6" s="66" customFormat="1" ht="10.5" customHeight="1" x14ac:dyDescent="0.25">
      <c r="A60" s="69" t="s">
        <v>151</v>
      </c>
      <c r="B60" s="69"/>
      <c r="C60" s="69" t="s">
        <v>331</v>
      </c>
      <c r="D60" s="80">
        <v>9</v>
      </c>
      <c r="E60" s="69"/>
      <c r="F60" s="80">
        <v>10</v>
      </c>
    </row>
    <row r="61" spans="1:6" ht="10.5" customHeight="1" x14ac:dyDescent="0.25">
      <c r="A61" s="69" t="s">
        <v>152</v>
      </c>
      <c r="B61" s="69"/>
      <c r="C61" s="69" t="s">
        <v>331</v>
      </c>
      <c r="D61" s="80">
        <v>9</v>
      </c>
      <c r="E61" s="69"/>
      <c r="F61" s="80">
        <v>10</v>
      </c>
    </row>
    <row r="62" spans="1:6" ht="10.5" customHeight="1" x14ac:dyDescent="0.25">
      <c r="A62" s="69" t="s">
        <v>153</v>
      </c>
      <c r="B62" s="69"/>
      <c r="C62" s="69" t="s">
        <v>331</v>
      </c>
      <c r="D62" s="80">
        <v>9</v>
      </c>
      <c r="E62" s="69"/>
      <c r="F62" s="80">
        <v>10</v>
      </c>
    </row>
    <row r="63" spans="1:6" ht="10.5" customHeight="1" x14ac:dyDescent="0.25">
      <c r="A63" s="69" t="s">
        <v>154</v>
      </c>
      <c r="B63" s="69"/>
      <c r="C63" s="69" t="s">
        <v>331</v>
      </c>
      <c r="D63" s="80">
        <v>9</v>
      </c>
      <c r="E63" s="69"/>
      <c r="F63" s="80">
        <v>10</v>
      </c>
    </row>
    <row r="64" spans="1:6" s="66" customFormat="1" ht="10.5" customHeight="1" x14ac:dyDescent="0.25">
      <c r="A64" s="69" t="s">
        <v>155</v>
      </c>
      <c r="B64" s="69"/>
      <c r="C64" s="69" t="s">
        <v>331</v>
      </c>
      <c r="D64" s="80">
        <v>9</v>
      </c>
      <c r="E64" s="69"/>
      <c r="F64" s="80">
        <v>10</v>
      </c>
    </row>
    <row r="65" spans="1:6" ht="10.5" customHeight="1" x14ac:dyDescent="0.25">
      <c r="A65" s="69" t="s">
        <v>156</v>
      </c>
      <c r="B65" s="69"/>
      <c r="C65" s="69" t="s">
        <v>331</v>
      </c>
      <c r="D65" s="80">
        <v>9</v>
      </c>
      <c r="E65" s="69"/>
      <c r="F65" s="80">
        <v>10</v>
      </c>
    </row>
    <row r="66" spans="1:6" ht="10.5" customHeight="1" x14ac:dyDescent="0.25">
      <c r="A66" s="69" t="s">
        <v>157</v>
      </c>
      <c r="B66" s="69"/>
      <c r="C66" s="69" t="s">
        <v>331</v>
      </c>
      <c r="D66" s="80">
        <v>9</v>
      </c>
      <c r="E66" s="69"/>
      <c r="F66" s="80">
        <v>10</v>
      </c>
    </row>
    <row r="67" spans="1:6" ht="10.5" customHeight="1" x14ac:dyDescent="0.25">
      <c r="A67" s="69" t="s">
        <v>158</v>
      </c>
      <c r="B67" s="69"/>
      <c r="C67" s="69" t="s">
        <v>331</v>
      </c>
      <c r="D67" s="80">
        <v>9</v>
      </c>
      <c r="E67" s="69"/>
      <c r="F67" s="80">
        <v>10</v>
      </c>
    </row>
    <row r="68" spans="1:6" ht="10.5" customHeight="1" x14ac:dyDescent="0.25">
      <c r="A68" s="69" t="s">
        <v>159</v>
      </c>
      <c r="B68" s="69"/>
      <c r="C68" s="69" t="s">
        <v>331</v>
      </c>
      <c r="D68" s="80">
        <v>9</v>
      </c>
      <c r="E68" s="69"/>
      <c r="F68" s="80">
        <v>10</v>
      </c>
    </row>
    <row r="69" spans="1:6" ht="10.5" customHeight="1" x14ac:dyDescent="0.25">
      <c r="A69" s="69" t="s">
        <v>160</v>
      </c>
      <c r="B69" s="69"/>
      <c r="C69" s="69" t="s">
        <v>331</v>
      </c>
      <c r="D69" s="80">
        <v>9</v>
      </c>
      <c r="E69" s="69"/>
      <c r="F69" s="80">
        <v>10</v>
      </c>
    </row>
    <row r="70" spans="1:6" ht="10.5" customHeight="1" x14ac:dyDescent="0.25">
      <c r="A70" s="69" t="s">
        <v>161</v>
      </c>
      <c r="B70" s="69"/>
      <c r="C70" s="69" t="s">
        <v>331</v>
      </c>
      <c r="D70" s="80">
        <v>9</v>
      </c>
      <c r="E70" s="69"/>
      <c r="F70" s="80">
        <v>10</v>
      </c>
    </row>
    <row r="71" spans="1:6" ht="10.5" customHeight="1" x14ac:dyDescent="0.25">
      <c r="A71" s="69" t="s">
        <v>162</v>
      </c>
      <c r="B71" s="69"/>
      <c r="C71" s="69" t="s">
        <v>331</v>
      </c>
      <c r="D71" s="80">
        <v>9</v>
      </c>
      <c r="E71" s="69"/>
      <c r="F71" s="80">
        <v>10</v>
      </c>
    </row>
    <row r="72" spans="1:6" ht="10.5" customHeight="1" x14ac:dyDescent="0.25">
      <c r="A72" s="69" t="s">
        <v>163</v>
      </c>
      <c r="B72" s="69"/>
      <c r="C72" s="69" t="s">
        <v>331</v>
      </c>
      <c r="D72" s="80">
        <v>9</v>
      </c>
      <c r="E72" s="69"/>
      <c r="F72" s="80">
        <v>10</v>
      </c>
    </row>
    <row r="73" spans="1:6" ht="10.5" customHeight="1" x14ac:dyDescent="0.25">
      <c r="A73" s="69" t="s">
        <v>164</v>
      </c>
      <c r="B73" s="69"/>
      <c r="C73" s="69" t="s">
        <v>331</v>
      </c>
      <c r="D73" s="80">
        <v>9</v>
      </c>
      <c r="E73" s="69"/>
      <c r="F73" s="80">
        <v>10</v>
      </c>
    </row>
    <row r="74" spans="1:6" ht="10.5" customHeight="1" x14ac:dyDescent="0.25">
      <c r="A74" s="69" t="s">
        <v>165</v>
      </c>
      <c r="B74" s="69"/>
      <c r="C74" s="69" t="s">
        <v>331</v>
      </c>
      <c r="D74" s="80">
        <v>9</v>
      </c>
      <c r="E74" s="69"/>
      <c r="F74" s="80">
        <v>10</v>
      </c>
    </row>
    <row r="75" spans="1:6" ht="10.5" customHeight="1" x14ac:dyDescent="0.25">
      <c r="A75" s="69" t="s">
        <v>166</v>
      </c>
      <c r="B75" s="69"/>
      <c r="C75" s="69" t="s">
        <v>331</v>
      </c>
      <c r="D75" s="80">
        <v>9</v>
      </c>
      <c r="E75" s="69"/>
      <c r="F75" s="80">
        <v>10</v>
      </c>
    </row>
    <row r="76" spans="1:6" ht="10.5" customHeight="1" x14ac:dyDescent="0.25">
      <c r="A76" s="69" t="s">
        <v>167</v>
      </c>
      <c r="B76" s="69"/>
      <c r="C76" s="69" t="s">
        <v>331</v>
      </c>
      <c r="D76" s="80">
        <v>9</v>
      </c>
      <c r="E76" s="69"/>
      <c r="F76" s="80">
        <v>10</v>
      </c>
    </row>
    <row r="77" spans="1:6" s="66" customFormat="1" ht="10.5" customHeight="1" x14ac:dyDescent="0.25">
      <c r="A77" s="79"/>
      <c r="B77" s="69"/>
      <c r="C77" s="79"/>
      <c r="D77" s="69"/>
      <c r="E77" s="69"/>
      <c r="F77" s="69"/>
    </row>
    <row r="78" spans="1:6" s="66" customFormat="1" ht="10.5" customHeight="1" x14ac:dyDescent="0.25">
      <c r="A78" s="66" t="s">
        <v>168</v>
      </c>
      <c r="B78" s="69"/>
      <c r="C78" s="69"/>
      <c r="D78" s="80"/>
      <c r="E78" s="69"/>
      <c r="F78" s="71"/>
    </row>
    <row r="79" spans="1:6" s="66" customFormat="1" ht="10.5" customHeight="1" x14ac:dyDescent="0.25">
      <c r="A79" s="69" t="s">
        <v>170</v>
      </c>
      <c r="B79" s="69"/>
      <c r="C79" s="69" t="s">
        <v>332</v>
      </c>
      <c r="D79" s="80">
        <v>10</v>
      </c>
      <c r="E79" s="69"/>
      <c r="F79" s="80">
        <v>10</v>
      </c>
    </row>
    <row r="80" spans="1:6" s="90" customFormat="1" ht="10.5" customHeight="1" x14ac:dyDescent="0.2">
      <c r="A80" s="69" t="s">
        <v>171</v>
      </c>
      <c r="B80" s="69"/>
      <c r="C80" s="69" t="s">
        <v>332</v>
      </c>
      <c r="D80" s="80">
        <v>10</v>
      </c>
      <c r="E80" s="69"/>
      <c r="F80" s="80">
        <v>10</v>
      </c>
    </row>
    <row r="81" spans="1:6" s="82" customFormat="1" ht="10.5" customHeight="1" x14ac:dyDescent="0.2">
      <c r="A81" s="69" t="s">
        <v>172</v>
      </c>
      <c r="B81" s="69"/>
      <c r="C81" s="69" t="s">
        <v>332</v>
      </c>
      <c r="D81" s="80">
        <v>10</v>
      </c>
      <c r="E81" s="69"/>
      <c r="F81" s="80">
        <v>10</v>
      </c>
    </row>
    <row r="82" spans="1:6" s="82" customFormat="1" ht="10.5" customHeight="1" x14ac:dyDescent="0.2">
      <c r="A82" s="69" t="s">
        <v>347</v>
      </c>
      <c r="B82" s="69"/>
      <c r="C82" s="69" t="s">
        <v>332</v>
      </c>
      <c r="D82" s="80">
        <v>10</v>
      </c>
      <c r="E82" s="69"/>
      <c r="F82" s="80">
        <v>10</v>
      </c>
    </row>
    <row r="83" spans="1:6" s="82" customFormat="1" ht="10.5" customHeight="1" x14ac:dyDescent="0.2">
      <c r="A83" s="69" t="s">
        <v>173</v>
      </c>
      <c r="B83" s="69"/>
      <c r="C83" s="69" t="s">
        <v>332</v>
      </c>
      <c r="D83" s="80">
        <v>10</v>
      </c>
      <c r="E83" s="69"/>
      <c r="F83" s="80">
        <v>10</v>
      </c>
    </row>
    <row r="84" spans="1:6" s="82" customFormat="1" ht="10.5" customHeight="1" x14ac:dyDescent="0.2">
      <c r="A84" s="69" t="s">
        <v>174</v>
      </c>
      <c r="B84" s="69"/>
      <c r="C84" s="69" t="s">
        <v>332</v>
      </c>
      <c r="D84" s="80">
        <v>10</v>
      </c>
      <c r="E84" s="69"/>
      <c r="F84" s="80">
        <v>10</v>
      </c>
    </row>
    <row r="85" spans="1:6" s="82" customFormat="1" ht="10.5" customHeight="1" x14ac:dyDescent="0.2">
      <c r="A85" s="69" t="s">
        <v>287</v>
      </c>
      <c r="B85" s="69"/>
      <c r="C85" s="69" t="s">
        <v>332</v>
      </c>
      <c r="D85" s="80">
        <v>10</v>
      </c>
      <c r="E85" s="69"/>
      <c r="F85" s="80">
        <v>10</v>
      </c>
    </row>
    <row r="86" spans="1:6" s="82" customFormat="1" ht="10.5" customHeight="1" x14ac:dyDescent="0.2">
      <c r="A86" s="69" t="s">
        <v>176</v>
      </c>
      <c r="B86" s="69"/>
      <c r="C86" s="69" t="s">
        <v>332</v>
      </c>
      <c r="D86" s="80">
        <v>10</v>
      </c>
      <c r="E86" s="69"/>
      <c r="F86" s="80">
        <v>10</v>
      </c>
    </row>
    <row r="87" spans="1:6" s="82" customFormat="1" ht="10.5" customHeight="1" x14ac:dyDescent="0.2">
      <c r="A87" s="69" t="s">
        <v>178</v>
      </c>
      <c r="B87" s="69"/>
      <c r="C87" s="69" t="s">
        <v>332</v>
      </c>
      <c r="D87" s="80">
        <v>10</v>
      </c>
      <c r="E87" s="69"/>
      <c r="F87" s="80">
        <v>10</v>
      </c>
    </row>
    <row r="88" spans="1:6" s="82" customFormat="1" ht="10.5" customHeight="1" x14ac:dyDescent="0.2">
      <c r="A88" s="69" t="s">
        <v>333</v>
      </c>
      <c r="B88" s="69"/>
      <c r="C88" s="69" t="s">
        <v>332</v>
      </c>
      <c r="D88" s="80">
        <v>10</v>
      </c>
      <c r="E88" s="69"/>
      <c r="F88" s="80">
        <v>10</v>
      </c>
    </row>
    <row r="89" spans="1:6" s="82" customFormat="1" ht="10.5" customHeight="1" x14ac:dyDescent="0.2">
      <c r="A89" s="69" t="s">
        <v>180</v>
      </c>
      <c r="B89" s="69"/>
      <c r="C89" s="69" t="s">
        <v>332</v>
      </c>
      <c r="D89" s="80">
        <v>10</v>
      </c>
      <c r="E89" s="69"/>
      <c r="F89" s="80">
        <v>10</v>
      </c>
    </row>
    <row r="90" spans="1:6" s="82" customFormat="1" ht="10.5" customHeight="1" x14ac:dyDescent="0.2">
      <c r="A90" s="69" t="s">
        <v>181</v>
      </c>
      <c r="B90" s="69"/>
      <c r="C90" s="69" t="s">
        <v>332</v>
      </c>
      <c r="D90" s="80">
        <v>10</v>
      </c>
      <c r="E90" s="69"/>
      <c r="F90" s="80">
        <v>10</v>
      </c>
    </row>
    <row r="91" spans="1:6" s="82" customFormat="1" ht="10.5" customHeight="1" x14ac:dyDescent="0.2">
      <c r="A91" s="69" t="s">
        <v>182</v>
      </c>
      <c r="B91" s="69"/>
      <c r="C91" s="69" t="s">
        <v>332</v>
      </c>
      <c r="D91" s="80">
        <v>10</v>
      </c>
      <c r="E91" s="69"/>
      <c r="F91" s="80">
        <v>10</v>
      </c>
    </row>
    <row r="92" spans="1:6" s="82" customFormat="1" ht="10.5" customHeight="1" x14ac:dyDescent="0.2">
      <c r="A92" s="69" t="s">
        <v>183</v>
      </c>
      <c r="B92" s="69"/>
      <c r="C92" s="69" t="s">
        <v>332</v>
      </c>
      <c r="D92" s="80">
        <v>10</v>
      </c>
      <c r="E92" s="69"/>
      <c r="F92" s="80">
        <v>10</v>
      </c>
    </row>
    <row r="93" spans="1:6" s="82" customFormat="1" ht="10.5" customHeight="1" x14ac:dyDescent="0.2">
      <c r="A93" s="69" t="s">
        <v>184</v>
      </c>
      <c r="B93" s="69"/>
      <c r="C93" s="69" t="s">
        <v>332</v>
      </c>
      <c r="D93" s="80">
        <v>10</v>
      </c>
      <c r="E93" s="69"/>
      <c r="F93" s="80">
        <v>10</v>
      </c>
    </row>
    <row r="94" spans="1:6" s="82" customFormat="1" ht="10.5" customHeight="1" x14ac:dyDescent="0.2">
      <c r="A94" s="69" t="s">
        <v>185</v>
      </c>
      <c r="B94" s="69"/>
      <c r="C94" s="69" t="s">
        <v>332</v>
      </c>
      <c r="D94" s="80">
        <v>10</v>
      </c>
      <c r="E94" s="69"/>
      <c r="F94" s="80">
        <v>10</v>
      </c>
    </row>
    <row r="95" spans="1:6" s="82" customFormat="1" ht="10.5" customHeight="1" x14ac:dyDescent="0.2">
      <c r="A95" s="69" t="s">
        <v>186</v>
      </c>
      <c r="B95" s="69"/>
      <c r="C95" s="69" t="s">
        <v>332</v>
      </c>
      <c r="D95" s="80">
        <v>10</v>
      </c>
      <c r="E95" s="69"/>
      <c r="F95" s="80">
        <v>10</v>
      </c>
    </row>
    <row r="96" spans="1:6" s="82" customFormat="1" ht="10.5" customHeight="1" x14ac:dyDescent="0.2">
      <c r="A96" s="69" t="s">
        <v>187</v>
      </c>
      <c r="B96" s="69"/>
      <c r="C96" s="69" t="s">
        <v>332</v>
      </c>
      <c r="D96" s="80">
        <v>10</v>
      </c>
      <c r="E96" s="69"/>
      <c r="F96" s="80">
        <v>10</v>
      </c>
    </row>
    <row r="97" spans="1:6" s="82" customFormat="1" ht="10.5" customHeight="1" x14ac:dyDescent="0.2">
      <c r="A97" s="69" t="s">
        <v>188</v>
      </c>
      <c r="B97" s="69"/>
      <c r="C97" s="69" t="s">
        <v>332</v>
      </c>
      <c r="D97" s="80">
        <v>10</v>
      </c>
      <c r="E97" s="69"/>
      <c r="F97" s="80">
        <v>10</v>
      </c>
    </row>
    <row r="98" spans="1:6" s="82" customFormat="1" ht="10.5" customHeight="1" x14ac:dyDescent="0.2">
      <c r="A98" s="69" t="s">
        <v>189</v>
      </c>
      <c r="B98" s="69"/>
      <c r="C98" s="69" t="s">
        <v>332</v>
      </c>
      <c r="D98" s="80">
        <v>10</v>
      </c>
      <c r="E98" s="69"/>
      <c r="F98" s="80">
        <v>10</v>
      </c>
    </row>
    <row r="99" spans="1:6" s="82" customFormat="1" ht="10.5" customHeight="1" x14ac:dyDescent="0.2">
      <c r="A99" s="69" t="s">
        <v>190</v>
      </c>
      <c r="B99" s="69"/>
      <c r="C99" s="69" t="s">
        <v>332</v>
      </c>
      <c r="D99" s="80">
        <v>10</v>
      </c>
      <c r="E99" s="69"/>
      <c r="F99" s="80">
        <v>10</v>
      </c>
    </row>
    <row r="100" spans="1:6" s="82" customFormat="1" ht="10.5" customHeight="1" x14ac:dyDescent="0.2">
      <c r="A100" s="69" t="s">
        <v>191</v>
      </c>
      <c r="B100" s="69"/>
      <c r="C100" s="69" t="s">
        <v>332</v>
      </c>
      <c r="D100" s="80">
        <v>10</v>
      </c>
      <c r="E100" s="69"/>
      <c r="F100" s="80">
        <v>10</v>
      </c>
    </row>
    <row r="101" spans="1:6" s="82" customFormat="1" ht="10.5" customHeight="1" x14ac:dyDescent="0.2">
      <c r="A101" s="69" t="s">
        <v>193</v>
      </c>
      <c r="B101" s="69"/>
      <c r="C101" s="69" t="s">
        <v>332</v>
      </c>
      <c r="D101" s="80">
        <v>10</v>
      </c>
      <c r="E101" s="69"/>
      <c r="F101" s="80">
        <v>10</v>
      </c>
    </row>
    <row r="102" spans="1:6" s="82" customFormat="1" ht="10.5" customHeight="1" x14ac:dyDescent="0.2">
      <c r="A102" s="69" t="s">
        <v>194</v>
      </c>
      <c r="B102" s="69"/>
      <c r="C102" s="69" t="s">
        <v>332</v>
      </c>
      <c r="D102" s="80">
        <v>10</v>
      </c>
      <c r="E102" s="69"/>
      <c r="F102" s="80">
        <v>10</v>
      </c>
    </row>
    <row r="103" spans="1:6" s="82" customFormat="1" ht="10.5" customHeight="1" x14ac:dyDescent="0.2">
      <c r="A103" s="69" t="s">
        <v>195</v>
      </c>
      <c r="B103" s="69"/>
      <c r="C103" s="69" t="s">
        <v>332</v>
      </c>
      <c r="D103" s="80">
        <v>10</v>
      </c>
      <c r="E103" s="69"/>
      <c r="F103" s="80">
        <v>10</v>
      </c>
    </row>
    <row r="104" spans="1:6" s="82" customFormat="1" ht="10.5" customHeight="1" x14ac:dyDescent="0.2">
      <c r="A104" s="69" t="s">
        <v>196</v>
      </c>
      <c r="B104" s="69"/>
      <c r="C104" s="69" t="s">
        <v>332</v>
      </c>
      <c r="D104" s="80">
        <v>10</v>
      </c>
      <c r="E104" s="69"/>
      <c r="F104" s="80">
        <v>10</v>
      </c>
    </row>
    <row r="105" spans="1:6" s="82" customFormat="1" ht="10.5" customHeight="1" x14ac:dyDescent="0.2">
      <c r="A105" s="69"/>
      <c r="B105" s="69"/>
      <c r="C105" s="69"/>
      <c r="D105" s="80"/>
      <c r="E105" s="69"/>
      <c r="F105" s="71"/>
    </row>
    <row r="106" spans="1:6" s="82" customFormat="1" ht="10.5" customHeight="1" x14ac:dyDescent="0.2">
      <c r="A106" s="66" t="s">
        <v>197</v>
      </c>
      <c r="B106" s="66"/>
      <c r="C106" s="80"/>
      <c r="D106" s="80"/>
      <c r="E106" s="69"/>
      <c r="F106" s="71"/>
    </row>
    <row r="107" spans="1:6" s="82" customFormat="1" ht="10.5" customHeight="1" x14ac:dyDescent="0.2">
      <c r="A107" s="69" t="s">
        <v>198</v>
      </c>
      <c r="B107" s="69"/>
      <c r="C107" s="89" t="s">
        <v>208</v>
      </c>
      <c r="D107" s="80">
        <v>10</v>
      </c>
      <c r="E107" s="69"/>
      <c r="F107" s="80">
        <v>10</v>
      </c>
    </row>
    <row r="108" spans="1:6" s="82" customFormat="1" ht="10.5" customHeight="1" x14ac:dyDescent="0.2">
      <c r="A108" s="69" t="s">
        <v>199</v>
      </c>
      <c r="B108" s="69"/>
      <c r="C108" s="89" t="s">
        <v>334</v>
      </c>
      <c r="D108" s="80">
        <v>10</v>
      </c>
      <c r="E108" s="69"/>
      <c r="F108" s="80">
        <v>10</v>
      </c>
    </row>
    <row r="109" spans="1:6" s="82" customFormat="1" ht="10.5" customHeight="1" x14ac:dyDescent="0.2">
      <c r="A109" s="69" t="s">
        <v>200</v>
      </c>
      <c r="B109" s="69"/>
      <c r="C109" s="89" t="s">
        <v>334</v>
      </c>
      <c r="D109" s="80">
        <v>10</v>
      </c>
      <c r="E109" s="69"/>
      <c r="F109" s="80">
        <v>10</v>
      </c>
    </row>
    <row r="110" spans="1:6" s="82" customFormat="1" ht="10.5" customHeight="1" x14ac:dyDescent="0.2">
      <c r="A110" s="69" t="s">
        <v>201</v>
      </c>
      <c r="B110" s="69"/>
      <c r="C110" s="89" t="s">
        <v>206</v>
      </c>
      <c r="D110" s="80">
        <v>9.5</v>
      </c>
      <c r="E110" s="69"/>
      <c r="F110" s="80">
        <v>9.5</v>
      </c>
    </row>
    <row r="111" spans="1:6" s="82" customFormat="1" ht="10.5" customHeight="1" x14ac:dyDescent="0.2">
      <c r="A111" s="69" t="s">
        <v>202</v>
      </c>
      <c r="B111" s="69"/>
      <c r="C111" s="89" t="s">
        <v>308</v>
      </c>
      <c r="D111" s="80">
        <v>9</v>
      </c>
      <c r="E111" s="69"/>
      <c r="F111" s="80">
        <v>9</v>
      </c>
    </row>
    <row r="112" spans="1:6" s="82" customFormat="1" ht="10.5" customHeight="1" x14ac:dyDescent="0.2">
      <c r="A112" s="69" t="s">
        <v>203</v>
      </c>
      <c r="B112" s="69"/>
      <c r="C112" s="89" t="s">
        <v>335</v>
      </c>
      <c r="D112" s="80">
        <v>9</v>
      </c>
      <c r="E112" s="69"/>
      <c r="F112" s="80">
        <v>9</v>
      </c>
    </row>
    <row r="113" spans="1:6" s="66" customFormat="1" ht="10.5" customHeight="1" x14ac:dyDescent="0.25">
      <c r="A113" s="69" t="s">
        <v>204</v>
      </c>
      <c r="B113" s="69"/>
      <c r="C113" s="89" t="s">
        <v>208</v>
      </c>
      <c r="D113" s="80">
        <v>10</v>
      </c>
      <c r="E113" s="69"/>
      <c r="F113" s="80">
        <v>10</v>
      </c>
    </row>
    <row r="114" spans="1:6" ht="10.5" customHeight="1" x14ac:dyDescent="0.25">
      <c r="A114" s="69" t="s">
        <v>205</v>
      </c>
      <c r="B114" s="69"/>
      <c r="C114" s="89" t="s">
        <v>334</v>
      </c>
      <c r="D114" s="80">
        <v>10</v>
      </c>
      <c r="E114" s="69"/>
      <c r="F114" s="80">
        <v>10</v>
      </c>
    </row>
    <row r="115" spans="1:6" s="66" customFormat="1" ht="10.5" customHeight="1" x14ac:dyDescent="0.25">
      <c r="A115" s="69"/>
      <c r="B115" s="69"/>
      <c r="C115" s="89" t="s">
        <v>335</v>
      </c>
      <c r="D115" s="80">
        <v>9</v>
      </c>
      <c r="E115" s="69"/>
      <c r="F115" s="80">
        <v>9</v>
      </c>
    </row>
    <row r="116" spans="1:6" ht="10.5" customHeight="1" x14ac:dyDescent="0.25">
      <c r="A116" s="69" t="s">
        <v>206</v>
      </c>
      <c r="B116" s="69"/>
      <c r="C116" s="89" t="s">
        <v>206</v>
      </c>
      <c r="D116" s="80">
        <v>9.5</v>
      </c>
      <c r="E116" s="69"/>
      <c r="F116" s="80">
        <v>9.5</v>
      </c>
    </row>
    <row r="117" spans="1:6" ht="10.5" customHeight="1" x14ac:dyDescent="0.25">
      <c r="A117" s="69" t="s">
        <v>207</v>
      </c>
      <c r="B117" s="69"/>
      <c r="C117" s="89" t="s">
        <v>334</v>
      </c>
      <c r="D117" s="80">
        <v>10</v>
      </c>
      <c r="E117" s="69"/>
      <c r="F117" s="80">
        <v>10</v>
      </c>
    </row>
    <row r="118" spans="1:6" ht="10.5" customHeight="1" x14ac:dyDescent="0.25">
      <c r="A118" s="69" t="s">
        <v>208</v>
      </c>
      <c r="B118" s="69"/>
      <c r="C118" s="89" t="s">
        <v>208</v>
      </c>
      <c r="D118" s="80">
        <v>10</v>
      </c>
      <c r="E118" s="69"/>
      <c r="F118" s="80">
        <v>10</v>
      </c>
    </row>
    <row r="119" spans="1:6" ht="10.5" customHeight="1" x14ac:dyDescent="0.25">
      <c r="A119" s="69" t="s">
        <v>209</v>
      </c>
      <c r="B119" s="69"/>
      <c r="C119" s="89" t="s">
        <v>334</v>
      </c>
      <c r="D119" s="80">
        <v>10</v>
      </c>
      <c r="E119" s="69"/>
      <c r="F119" s="80">
        <v>10</v>
      </c>
    </row>
    <row r="120" spans="1:6" ht="10.5" customHeight="1" x14ac:dyDescent="0.25">
      <c r="A120" s="69" t="s">
        <v>210</v>
      </c>
      <c r="B120" s="69"/>
      <c r="C120" s="89" t="s">
        <v>336</v>
      </c>
      <c r="D120" s="80">
        <v>10</v>
      </c>
      <c r="E120" s="69"/>
      <c r="F120" s="80">
        <v>10</v>
      </c>
    </row>
    <row r="121" spans="1:6" ht="10.5" customHeight="1" x14ac:dyDescent="0.25">
      <c r="A121" s="69" t="s">
        <v>211</v>
      </c>
      <c r="B121" s="69"/>
      <c r="C121" s="89" t="s">
        <v>308</v>
      </c>
      <c r="D121" s="80">
        <v>9</v>
      </c>
      <c r="E121" s="69"/>
      <c r="F121" s="80">
        <v>9</v>
      </c>
    </row>
    <row r="122" spans="1:6" s="66" customFormat="1" ht="10.5" customHeight="1" x14ac:dyDescent="0.25">
      <c r="A122" s="69" t="s">
        <v>212</v>
      </c>
      <c r="B122" s="69"/>
      <c r="C122" s="89" t="s">
        <v>335</v>
      </c>
      <c r="D122" s="80">
        <v>9</v>
      </c>
      <c r="E122" s="69"/>
      <c r="F122" s="80">
        <v>9</v>
      </c>
    </row>
    <row r="123" spans="1:6" ht="10.5" customHeight="1" x14ac:dyDescent="0.25">
      <c r="A123" s="69"/>
      <c r="B123" s="69"/>
      <c r="C123" s="89" t="s">
        <v>208</v>
      </c>
      <c r="D123" s="80">
        <v>10</v>
      </c>
      <c r="E123" s="69"/>
      <c r="F123" s="80">
        <v>10</v>
      </c>
    </row>
    <row r="124" spans="1:6" ht="10.5" customHeight="1" x14ac:dyDescent="0.25">
      <c r="A124" s="69"/>
      <c r="B124" s="69"/>
      <c r="C124" s="89" t="s">
        <v>308</v>
      </c>
      <c r="D124" s="80">
        <v>9</v>
      </c>
      <c r="E124" s="69"/>
      <c r="F124" s="80">
        <v>9</v>
      </c>
    </row>
    <row r="125" spans="1:6" ht="10.5" customHeight="1" x14ac:dyDescent="0.25">
      <c r="A125" s="69" t="s">
        <v>213</v>
      </c>
      <c r="B125" s="69"/>
      <c r="C125" s="89" t="s">
        <v>335</v>
      </c>
      <c r="D125" s="80">
        <v>9</v>
      </c>
      <c r="E125" s="69"/>
      <c r="F125" s="80">
        <v>9</v>
      </c>
    </row>
    <row r="126" spans="1:6" ht="10.5" customHeight="1" x14ac:dyDescent="0.25">
      <c r="A126" s="69"/>
      <c r="B126" s="69"/>
      <c r="C126" s="89" t="s">
        <v>308</v>
      </c>
      <c r="D126" s="80">
        <v>9</v>
      </c>
      <c r="E126" s="69"/>
      <c r="F126" s="80">
        <v>9</v>
      </c>
    </row>
    <row r="127" spans="1:6" ht="10.5" customHeight="1" x14ac:dyDescent="0.25">
      <c r="A127" s="69" t="s">
        <v>214</v>
      </c>
      <c r="B127" s="69"/>
      <c r="C127" s="89" t="s">
        <v>335</v>
      </c>
      <c r="D127" s="80">
        <v>9</v>
      </c>
      <c r="E127" s="66"/>
      <c r="F127" s="80">
        <v>9</v>
      </c>
    </row>
    <row r="128" spans="1:6" s="66" customFormat="1" ht="10.5" customHeight="1" x14ac:dyDescent="0.25">
      <c r="A128" s="79"/>
      <c r="B128" s="80"/>
      <c r="C128" s="69"/>
      <c r="D128" s="69"/>
      <c r="E128" s="80"/>
      <c r="F128" s="69"/>
    </row>
    <row r="129" spans="1:6" s="66" customFormat="1" ht="10.5" customHeight="1" x14ac:dyDescent="0.25">
      <c r="A129" s="66" t="s">
        <v>215</v>
      </c>
      <c r="B129" s="69"/>
      <c r="C129" s="69"/>
      <c r="D129" s="80"/>
      <c r="E129" s="69"/>
      <c r="F129" s="71"/>
    </row>
    <row r="130" spans="1:6" ht="10.5" customHeight="1" x14ac:dyDescent="0.25">
      <c r="A130" s="69" t="s">
        <v>217</v>
      </c>
      <c r="B130" s="69"/>
      <c r="C130" s="69" t="s">
        <v>217</v>
      </c>
      <c r="D130" s="80">
        <v>10</v>
      </c>
      <c r="E130" s="69"/>
      <c r="F130" s="80">
        <v>10</v>
      </c>
    </row>
    <row r="131" spans="1:6" ht="10.5" customHeight="1" x14ac:dyDescent="0.25">
      <c r="A131" s="69" t="s">
        <v>218</v>
      </c>
      <c r="B131" s="69"/>
      <c r="C131" s="69" t="s">
        <v>337</v>
      </c>
      <c r="D131" s="80">
        <v>10</v>
      </c>
      <c r="E131" s="69"/>
      <c r="F131" s="80">
        <v>10</v>
      </c>
    </row>
    <row r="132" spans="1:6" s="66" customFormat="1" ht="10.5" customHeight="1" x14ac:dyDescent="0.25">
      <c r="A132" s="69" t="s">
        <v>219</v>
      </c>
      <c r="B132" s="69"/>
      <c r="C132" s="69" t="s">
        <v>219</v>
      </c>
      <c r="D132" s="80">
        <v>10</v>
      </c>
      <c r="E132" s="69"/>
      <c r="F132" s="80">
        <v>10</v>
      </c>
    </row>
    <row r="133" spans="1:6" ht="10.5" customHeight="1" x14ac:dyDescent="0.25">
      <c r="A133" s="69"/>
      <c r="B133" s="69"/>
      <c r="C133" s="69" t="s">
        <v>225</v>
      </c>
      <c r="D133" s="80">
        <v>10</v>
      </c>
      <c r="E133" s="69"/>
      <c r="F133" s="80">
        <v>10</v>
      </c>
    </row>
    <row r="134" spans="1:6" ht="10.5" customHeight="1" x14ac:dyDescent="0.25">
      <c r="A134" s="69" t="s">
        <v>220</v>
      </c>
      <c r="B134" s="69"/>
      <c r="C134" s="69" t="s">
        <v>337</v>
      </c>
      <c r="D134" s="80">
        <v>10</v>
      </c>
      <c r="E134" s="69"/>
      <c r="F134" s="80">
        <v>10</v>
      </c>
    </row>
    <row r="135" spans="1:6" ht="10.5" customHeight="1" x14ac:dyDescent="0.25">
      <c r="A135" s="69" t="s">
        <v>221</v>
      </c>
      <c r="B135" s="69"/>
      <c r="C135" s="69" t="s">
        <v>225</v>
      </c>
      <c r="D135" s="80">
        <v>10</v>
      </c>
      <c r="E135" s="69"/>
      <c r="F135" s="80">
        <v>10</v>
      </c>
    </row>
    <row r="136" spans="1:6" s="66" customFormat="1" ht="10.5" customHeight="1" x14ac:dyDescent="0.25">
      <c r="A136" s="69" t="s">
        <v>222</v>
      </c>
      <c r="B136" s="69"/>
      <c r="C136" s="69" t="s">
        <v>337</v>
      </c>
      <c r="D136" s="80">
        <v>10</v>
      </c>
      <c r="E136" s="69"/>
      <c r="F136" s="80">
        <v>10</v>
      </c>
    </row>
    <row r="137" spans="1:6" ht="10.5" customHeight="1" x14ac:dyDescent="0.25">
      <c r="A137" s="69" t="s">
        <v>223</v>
      </c>
      <c r="B137" s="69"/>
      <c r="C137" s="69" t="s">
        <v>337</v>
      </c>
      <c r="D137" s="80">
        <v>10</v>
      </c>
      <c r="E137" s="69"/>
      <c r="F137" s="80">
        <v>10</v>
      </c>
    </row>
    <row r="138" spans="1:6" ht="10.5" customHeight="1" x14ac:dyDescent="0.25">
      <c r="A138" s="69" t="s">
        <v>224</v>
      </c>
      <c r="B138" s="69"/>
      <c r="C138" s="69" t="s">
        <v>337</v>
      </c>
      <c r="D138" s="80">
        <v>10</v>
      </c>
      <c r="E138" s="69"/>
      <c r="F138" s="80">
        <v>10</v>
      </c>
    </row>
    <row r="139" spans="1:6" s="82" customFormat="1" ht="10.5" customHeight="1" x14ac:dyDescent="0.2">
      <c r="A139" s="69" t="s">
        <v>226</v>
      </c>
      <c r="B139" s="69"/>
      <c r="C139" s="69" t="s">
        <v>337</v>
      </c>
      <c r="D139" s="80">
        <v>10</v>
      </c>
      <c r="E139" s="69"/>
      <c r="F139" s="80">
        <v>10</v>
      </c>
    </row>
    <row r="140" spans="1:6" s="82" customFormat="1" ht="10.5" customHeight="1" x14ac:dyDescent="0.2">
      <c r="A140" s="69" t="s">
        <v>227</v>
      </c>
      <c r="B140" s="69"/>
      <c r="C140" s="69" t="s">
        <v>225</v>
      </c>
      <c r="D140" s="80">
        <v>10</v>
      </c>
      <c r="E140" s="69"/>
      <c r="F140" s="80">
        <v>10</v>
      </c>
    </row>
    <row r="141" spans="1:6" s="82" customFormat="1" ht="10.5" customHeight="1" x14ac:dyDescent="0.2">
      <c r="A141" s="69"/>
      <c r="B141" s="69"/>
      <c r="C141" s="69" t="s">
        <v>337</v>
      </c>
      <c r="D141" s="80">
        <v>10</v>
      </c>
      <c r="E141" s="69"/>
      <c r="F141" s="80">
        <v>10</v>
      </c>
    </row>
    <row r="142" spans="1:6" s="82" customFormat="1" ht="10.5" customHeight="1" x14ac:dyDescent="0.2">
      <c r="A142" s="69" t="s">
        <v>228</v>
      </c>
      <c r="B142" s="69"/>
      <c r="C142" s="69" t="s">
        <v>225</v>
      </c>
      <c r="D142" s="80">
        <v>10</v>
      </c>
      <c r="E142" s="69"/>
      <c r="F142" s="80">
        <v>10</v>
      </c>
    </row>
    <row r="143" spans="1:6" s="82" customFormat="1" ht="10.5" customHeight="1" x14ac:dyDescent="0.2">
      <c r="A143" s="69" t="s">
        <v>229</v>
      </c>
      <c r="B143" s="69"/>
      <c r="C143" s="69" t="s">
        <v>225</v>
      </c>
      <c r="D143" s="80">
        <v>10</v>
      </c>
      <c r="E143" s="69"/>
      <c r="F143" s="80">
        <v>10</v>
      </c>
    </row>
    <row r="144" spans="1:6" s="82" customFormat="1" ht="10.5" customHeight="1" x14ac:dyDescent="0.2">
      <c r="A144" s="69" t="s">
        <v>230</v>
      </c>
      <c r="B144" s="69"/>
      <c r="C144" s="69" t="s">
        <v>337</v>
      </c>
      <c r="D144" s="80">
        <v>10</v>
      </c>
      <c r="E144" s="69"/>
      <c r="F144" s="80">
        <v>10</v>
      </c>
    </row>
    <row r="145" spans="1:6" s="82" customFormat="1" ht="10.5" customHeight="1" x14ac:dyDescent="0.2">
      <c r="A145" s="69" t="s">
        <v>231</v>
      </c>
      <c r="B145" s="69"/>
      <c r="C145" s="69" t="s">
        <v>338</v>
      </c>
      <c r="D145" s="80">
        <v>10</v>
      </c>
      <c r="E145" s="69"/>
      <c r="F145" s="80">
        <v>10</v>
      </c>
    </row>
    <row r="146" spans="1:6" s="82" customFormat="1" ht="10.5" customHeight="1" x14ac:dyDescent="0.2">
      <c r="A146" s="69" t="s">
        <v>232</v>
      </c>
      <c r="B146" s="69"/>
      <c r="C146" s="69" t="s">
        <v>338</v>
      </c>
      <c r="D146" s="80">
        <v>10</v>
      </c>
      <c r="E146" s="69"/>
      <c r="F146" s="80">
        <v>10</v>
      </c>
    </row>
    <row r="147" spans="1:6" s="82" customFormat="1" ht="10.5" customHeight="1" x14ac:dyDescent="0.2">
      <c r="A147" s="93"/>
      <c r="B147" s="93"/>
      <c r="C147" s="93"/>
      <c r="D147" s="94"/>
      <c r="E147" s="93"/>
      <c r="F147" s="94"/>
    </row>
    <row r="148" spans="1:6" s="82" customFormat="1" ht="10.5" customHeight="1" x14ac:dyDescent="0.2">
      <c r="A148" s="66" t="s">
        <v>233</v>
      </c>
      <c r="B148" s="69"/>
      <c r="C148" s="69"/>
      <c r="D148" s="80"/>
      <c r="E148" s="69"/>
      <c r="F148" s="71"/>
    </row>
    <row r="149" spans="1:6" s="82" customFormat="1" ht="10.5" customHeight="1" x14ac:dyDescent="0.2">
      <c r="A149" s="69" t="s">
        <v>234</v>
      </c>
      <c r="B149" s="69"/>
      <c r="C149" s="69" t="s">
        <v>339</v>
      </c>
      <c r="D149" s="80">
        <v>10</v>
      </c>
      <c r="E149" s="69"/>
      <c r="F149" s="80">
        <v>10</v>
      </c>
    </row>
    <row r="150" spans="1:6" s="82" customFormat="1" ht="10.5" customHeight="1" x14ac:dyDescent="0.2">
      <c r="A150" s="69" t="s">
        <v>235</v>
      </c>
      <c r="B150" s="69"/>
      <c r="C150" s="69" t="s">
        <v>339</v>
      </c>
      <c r="D150" s="80">
        <v>10</v>
      </c>
      <c r="E150" s="69"/>
      <c r="F150" s="80">
        <v>10</v>
      </c>
    </row>
    <row r="151" spans="1:6" s="82" customFormat="1" ht="10.5" customHeight="1" x14ac:dyDescent="0.2">
      <c r="A151" s="69" t="s">
        <v>236</v>
      </c>
      <c r="B151" s="69"/>
      <c r="C151" s="69" t="s">
        <v>339</v>
      </c>
      <c r="D151" s="80">
        <v>10</v>
      </c>
      <c r="E151" s="69"/>
      <c r="F151" s="80">
        <v>10</v>
      </c>
    </row>
    <row r="152" spans="1:6" s="82" customFormat="1" ht="10.5" customHeight="1" x14ac:dyDescent="0.2">
      <c r="A152" s="69" t="s">
        <v>237</v>
      </c>
      <c r="B152" s="69"/>
      <c r="C152" s="69" t="s">
        <v>339</v>
      </c>
      <c r="D152" s="80">
        <v>10</v>
      </c>
      <c r="E152" s="69"/>
      <c r="F152" s="80">
        <v>10</v>
      </c>
    </row>
    <row r="153" spans="1:6" s="82" customFormat="1" ht="10.5" customHeight="1" x14ac:dyDescent="0.2">
      <c r="A153" s="69" t="s">
        <v>238</v>
      </c>
      <c r="B153" s="69"/>
      <c r="C153" s="69" t="s">
        <v>339</v>
      </c>
      <c r="D153" s="80">
        <v>10</v>
      </c>
      <c r="E153" s="69"/>
      <c r="F153" s="80">
        <v>10</v>
      </c>
    </row>
    <row r="154" spans="1:6" s="82" customFormat="1" ht="10.5" customHeight="1" x14ac:dyDescent="0.2">
      <c r="A154" s="69" t="s">
        <v>239</v>
      </c>
      <c r="B154" s="69"/>
      <c r="C154" s="69" t="s">
        <v>339</v>
      </c>
      <c r="D154" s="80">
        <v>10</v>
      </c>
      <c r="E154" s="69"/>
      <c r="F154" s="80">
        <v>10</v>
      </c>
    </row>
    <row r="155" spans="1:6" s="82" customFormat="1" ht="10.5" customHeight="1" x14ac:dyDescent="0.2">
      <c r="A155" s="69" t="s">
        <v>240</v>
      </c>
      <c r="B155" s="69"/>
      <c r="C155" s="69" t="s">
        <v>339</v>
      </c>
      <c r="D155" s="80">
        <v>10</v>
      </c>
      <c r="E155" s="69"/>
      <c r="F155" s="80">
        <v>10</v>
      </c>
    </row>
    <row r="156" spans="1:6" s="82" customFormat="1" ht="10.5" customHeight="1" x14ac:dyDescent="0.2">
      <c r="A156" s="69" t="s">
        <v>241</v>
      </c>
      <c r="B156" s="69"/>
      <c r="C156" s="69" t="s">
        <v>339</v>
      </c>
      <c r="D156" s="80">
        <v>10</v>
      </c>
      <c r="E156" s="69"/>
      <c r="F156" s="80">
        <v>10</v>
      </c>
    </row>
    <row r="157" spans="1:6" s="82" customFormat="1" ht="10.5" customHeight="1" x14ac:dyDescent="0.2">
      <c r="A157" s="69" t="s">
        <v>242</v>
      </c>
      <c r="B157" s="69"/>
      <c r="C157" s="69" t="s">
        <v>339</v>
      </c>
      <c r="D157" s="80">
        <v>10</v>
      </c>
      <c r="E157" s="69"/>
      <c r="F157" s="80">
        <v>10</v>
      </c>
    </row>
    <row r="158" spans="1:6" s="82" customFormat="1" ht="10.5" customHeight="1" x14ac:dyDescent="0.2">
      <c r="A158" s="69"/>
      <c r="B158" s="69"/>
      <c r="C158" s="69"/>
      <c r="D158" s="80"/>
      <c r="E158" s="69"/>
      <c r="F158" s="80"/>
    </row>
    <row r="159" spans="1:6" s="82" customFormat="1" ht="10.5" customHeight="1" x14ac:dyDescent="0.2">
      <c r="A159" s="81" t="s">
        <v>340</v>
      </c>
      <c r="B159" s="66"/>
      <c r="C159" s="81"/>
      <c r="D159" s="66"/>
      <c r="E159" s="66"/>
      <c r="F159" s="66"/>
    </row>
    <row r="160" spans="1:6" s="90" customFormat="1" ht="10.5" customHeight="1" x14ac:dyDescent="0.2">
      <c r="A160" s="81" t="s">
        <v>352</v>
      </c>
      <c r="B160" s="69"/>
      <c r="C160" s="81"/>
      <c r="D160" s="69"/>
      <c r="E160" s="69"/>
      <c r="F160" s="69"/>
    </row>
    <row r="161" spans="1:6" s="82" customFormat="1" ht="10.5" customHeight="1" x14ac:dyDescent="0.2">
      <c r="A161" s="69"/>
      <c r="B161" s="69"/>
      <c r="C161" s="69"/>
      <c r="D161" s="69"/>
      <c r="E161" s="69"/>
      <c r="F161" s="69"/>
    </row>
    <row r="162" spans="1:6" s="82" customFormat="1" ht="10.5" customHeight="1" x14ac:dyDescent="0.2">
      <c r="A162" s="69"/>
      <c r="B162" s="69"/>
      <c r="C162" s="69"/>
      <c r="D162" s="69"/>
      <c r="E162" s="69"/>
      <c r="F162" s="69"/>
    </row>
    <row r="163" spans="1:6" s="82" customFormat="1" ht="10.5" customHeight="1" x14ac:dyDescent="0.2">
      <c r="A163" s="69"/>
      <c r="B163" s="69"/>
      <c r="C163" s="69"/>
      <c r="D163" s="69"/>
      <c r="E163" s="69"/>
      <c r="F163" s="69"/>
    </row>
    <row r="164" spans="1:6" s="82" customFormat="1" ht="10.5" customHeight="1" x14ac:dyDescent="0.2">
      <c r="A164" s="66"/>
      <c r="B164" s="66"/>
      <c r="C164" s="66"/>
      <c r="D164" s="66"/>
      <c r="E164" s="66"/>
      <c r="F164" s="66"/>
    </row>
    <row r="165" spans="1:6" s="82" customFormat="1" ht="10.5" customHeight="1" x14ac:dyDescent="0.2">
      <c r="A165" s="66"/>
      <c r="B165" s="66"/>
      <c r="C165" s="66"/>
      <c r="D165" s="66"/>
      <c r="E165" s="66"/>
      <c r="F165" s="66"/>
    </row>
    <row r="166" spans="1:6" s="82" customFormat="1" ht="10.5" customHeight="1" x14ac:dyDescent="0.2">
      <c r="A166" s="69"/>
      <c r="B166" s="69"/>
      <c r="C166" s="69"/>
      <c r="D166" s="69"/>
      <c r="E166" s="69"/>
      <c r="F166" s="69"/>
    </row>
    <row r="167" spans="1:6" s="82" customFormat="1" ht="10.5" customHeight="1" x14ac:dyDescent="0.2">
      <c r="A167" s="69"/>
      <c r="B167" s="69"/>
      <c r="C167" s="69"/>
      <c r="D167" s="69"/>
      <c r="E167" s="69"/>
      <c r="F167" s="69"/>
    </row>
    <row r="168" spans="1:6" s="82" customFormat="1" ht="10.5" customHeight="1" x14ac:dyDescent="0.2">
      <c r="A168" s="69"/>
      <c r="B168" s="69"/>
      <c r="C168" s="69"/>
      <c r="D168" s="69"/>
      <c r="E168" s="69"/>
      <c r="F168" s="69"/>
    </row>
    <row r="169" spans="1:6" s="82" customFormat="1" ht="10.5" customHeight="1" x14ac:dyDescent="0.2">
      <c r="A169" s="69"/>
      <c r="B169" s="69"/>
      <c r="C169" s="69"/>
      <c r="D169" s="69"/>
      <c r="E169" s="69"/>
      <c r="F169" s="69"/>
    </row>
    <row r="170" spans="1:6" s="82" customFormat="1" ht="10.5" customHeight="1" x14ac:dyDescent="0.2">
      <c r="A170" s="69"/>
      <c r="B170" s="69"/>
      <c r="C170" s="69"/>
      <c r="D170" s="69"/>
      <c r="E170" s="69"/>
      <c r="F170" s="69"/>
    </row>
    <row r="171" spans="1:6" ht="10.5" customHeight="1" x14ac:dyDescent="0.25">
      <c r="A171" s="69"/>
      <c r="B171" s="69"/>
      <c r="C171" s="69"/>
      <c r="D171" s="69"/>
      <c r="E171" s="69"/>
      <c r="F171" s="69"/>
    </row>
    <row r="172" spans="1:6" ht="10.5" customHeight="1" x14ac:dyDescent="0.25">
      <c r="A172" s="69"/>
      <c r="B172" s="69"/>
      <c r="C172" s="69"/>
      <c r="D172" s="69"/>
      <c r="E172" s="69"/>
      <c r="F172" s="69"/>
    </row>
    <row r="173" spans="1:6" ht="10.5" customHeight="1" x14ac:dyDescent="0.25">
      <c r="A173" s="69"/>
      <c r="B173" s="69"/>
      <c r="C173" s="69"/>
      <c r="D173" s="69"/>
      <c r="E173" s="69"/>
      <c r="F173" s="69"/>
    </row>
    <row r="174" spans="1:6" ht="10.5" customHeight="1" x14ac:dyDescent="0.25">
      <c r="A174" s="69"/>
      <c r="B174" s="69"/>
      <c r="C174" s="69"/>
      <c r="D174" s="69"/>
      <c r="E174" s="69"/>
      <c r="F174" s="69"/>
    </row>
    <row r="175" spans="1:6" s="66" customFormat="1" ht="10.5" customHeight="1" x14ac:dyDescent="0.25">
      <c r="A175" s="69"/>
      <c r="B175" s="91"/>
      <c r="C175" s="69"/>
      <c r="D175" s="69"/>
      <c r="E175" s="92"/>
      <c r="F175" s="70"/>
    </row>
    <row r="176" spans="1:6" s="66" customFormat="1" ht="10.5" customHeight="1" x14ac:dyDescent="0.25">
      <c r="A176" s="69"/>
      <c r="B176" s="79"/>
      <c r="C176" s="69"/>
      <c r="D176" s="69"/>
      <c r="E176" s="92"/>
      <c r="F176" s="70"/>
    </row>
    <row r="177" spans="1:6" ht="10.5" customHeight="1" x14ac:dyDescent="0.25">
      <c r="A177" s="69"/>
      <c r="C177" s="69"/>
    </row>
    <row r="178" spans="1:6" ht="10.5" customHeight="1" x14ac:dyDescent="0.25">
      <c r="A178" s="69"/>
      <c r="C178" s="69"/>
    </row>
    <row r="179" spans="1:6" ht="10.5" customHeight="1" x14ac:dyDescent="0.25">
      <c r="A179" s="92"/>
      <c r="B179" s="92"/>
      <c r="C179" s="92"/>
      <c r="D179" s="69"/>
      <c r="F179" s="69"/>
    </row>
    <row r="180" spans="1:6" ht="10.5" customHeight="1" x14ac:dyDescent="0.25">
      <c r="A180" s="92"/>
      <c r="B180" s="92"/>
      <c r="C180" s="92"/>
      <c r="D180" s="69"/>
      <c r="F180" s="69"/>
    </row>
    <row r="181" spans="1:6" ht="10.5" customHeight="1" x14ac:dyDescent="0.25">
      <c r="A181" s="91"/>
      <c r="C181" s="91"/>
      <c r="D181" s="69"/>
      <c r="F181" s="69"/>
    </row>
    <row r="182" spans="1:6" ht="10.5" customHeight="1" x14ac:dyDescent="0.25">
      <c r="A182" s="91"/>
      <c r="C182" s="91"/>
      <c r="D182" s="69"/>
      <c r="F182" s="69"/>
    </row>
    <row r="183" spans="1:6" ht="10.5" customHeight="1" x14ac:dyDescent="0.25">
      <c r="D183" s="69"/>
      <c r="F183" s="69"/>
    </row>
    <row r="184" spans="1:6" ht="10.5" customHeight="1" x14ac:dyDescent="0.25">
      <c r="D184" s="69"/>
      <c r="E184" s="92"/>
    </row>
    <row r="185" spans="1:6" ht="10.5" customHeight="1" x14ac:dyDescent="0.25">
      <c r="D185" s="69"/>
      <c r="E185" s="92"/>
    </row>
    <row r="186" spans="1:6" ht="10.5" customHeight="1" x14ac:dyDescent="0.25">
      <c r="D186" s="69"/>
      <c r="E186" s="92"/>
    </row>
    <row r="188" spans="1:6" ht="10.5" customHeight="1" x14ac:dyDescent="0.25">
      <c r="A188" s="92"/>
      <c r="B188" s="92"/>
      <c r="C188" s="92"/>
    </row>
    <row r="189" spans="1:6" ht="10.5" customHeight="1" x14ac:dyDescent="0.25">
      <c r="A189" s="92"/>
      <c r="B189" s="92"/>
      <c r="C189" s="92"/>
    </row>
    <row r="190" spans="1:6" ht="10.5" customHeight="1" x14ac:dyDescent="0.25">
      <c r="A190" s="92"/>
      <c r="B190" s="92"/>
      <c r="C190" s="92"/>
    </row>
    <row r="191" spans="1:6" ht="10.5" customHeight="1" x14ac:dyDescent="0.25">
      <c r="A191" s="69"/>
      <c r="B191" s="69"/>
      <c r="C191" s="69"/>
      <c r="D191" s="69"/>
      <c r="E191" s="69"/>
      <c r="F191" s="69"/>
    </row>
    <row r="192" spans="1:6" ht="10.5" customHeight="1" x14ac:dyDescent="0.25">
      <c r="A192" s="69"/>
      <c r="B192" s="69"/>
      <c r="C192" s="69"/>
      <c r="D192" s="69"/>
      <c r="E192" s="69"/>
      <c r="F192" s="69"/>
    </row>
    <row r="193" s="69" customFormat="1" ht="10.5" customHeight="1" x14ac:dyDescent="0.25"/>
    <row r="194" s="69" customFormat="1" ht="10.5" customHeight="1" x14ac:dyDescent="0.25"/>
    <row r="195" s="69" customFormat="1" ht="10.5" customHeight="1" x14ac:dyDescent="0.25"/>
  </sheetData>
  <sheetProtection algorithmName="SHA-512" hashValue="KyyXpqkt8xRkFrPGBehMDBmCRwPxUa1xgsowxQTUVDBotU+3jDHpHKf5LIab3upkx39GAyA6FJ47lEuHKpzaEA==" saltValue="UXS5sSc2IQZNIF3KFFs0hg==" spinCount="100000" sheet="1" objects="1" scenarios="1"/>
  <mergeCells count="1">
    <mergeCell ref="D6:F6"/>
  </mergeCells>
  <pageMargins left="0.7" right="0.7" top="0.75" bottom="0.75" header="0.3" footer="0.3"/>
  <pageSetup paperSize="9" scale="85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957E-27F6-403D-BDEB-6641EAC34A0B}">
  <dimension ref="A1:C165"/>
  <sheetViews>
    <sheetView workbookViewId="0"/>
  </sheetViews>
  <sheetFormatPr baseColWidth="10" defaultColWidth="17.140625" defaultRowHeight="12.75" x14ac:dyDescent="0.25"/>
  <cols>
    <col min="1" max="1" width="24.140625" style="98" customWidth="1"/>
    <col min="2" max="2" width="3.85546875" style="99" customWidth="1"/>
    <col min="3" max="3" width="20.28515625" style="100" bestFit="1" customWidth="1"/>
    <col min="4" max="16384" width="17.140625" style="98"/>
  </cols>
  <sheetData>
    <row r="1" spans="1:3" ht="14.25" x14ac:dyDescent="0.25">
      <c r="A1" s="95" t="s">
        <v>91</v>
      </c>
      <c r="B1" s="96"/>
      <c r="C1" s="97"/>
    </row>
    <row r="2" spans="1:3" x14ac:dyDescent="0.25">
      <c r="A2" s="98" t="s">
        <v>92</v>
      </c>
    </row>
    <row r="3" spans="1:3" s="102" customFormat="1" x14ac:dyDescent="0.25">
      <c r="A3" s="101" t="s">
        <v>93</v>
      </c>
      <c r="C3" s="103"/>
    </row>
    <row r="4" spans="1:3" x14ac:dyDescent="0.25">
      <c r="A4" s="104" t="s">
        <v>94</v>
      </c>
      <c r="B4" s="96"/>
      <c r="C4" s="105" t="s">
        <v>95</v>
      </c>
    </row>
    <row r="5" spans="1:3" x14ac:dyDescent="0.25">
      <c r="B5" s="106"/>
      <c r="C5" s="105" t="s">
        <v>11</v>
      </c>
    </row>
    <row r="6" spans="1:3" x14ac:dyDescent="0.25">
      <c r="B6" s="106"/>
      <c r="C6" s="105" t="s">
        <v>96</v>
      </c>
    </row>
    <row r="7" spans="1:3" x14ac:dyDescent="0.25">
      <c r="B7" s="107"/>
      <c r="C7" s="105" t="s">
        <v>97</v>
      </c>
    </row>
    <row r="8" spans="1:3" x14ac:dyDescent="0.25">
      <c r="B8" s="108"/>
      <c r="C8" s="105" t="s">
        <v>98</v>
      </c>
    </row>
    <row r="9" spans="1:3" x14ac:dyDescent="0.25">
      <c r="B9" s="106"/>
      <c r="C9" s="105" t="s">
        <v>57</v>
      </c>
    </row>
    <row r="10" spans="1:3" x14ac:dyDescent="0.25">
      <c r="B10" s="106"/>
      <c r="C10" s="105" t="s">
        <v>99</v>
      </c>
    </row>
    <row r="11" spans="1:3" x14ac:dyDescent="0.25">
      <c r="B11" s="107"/>
      <c r="C11" s="105" t="s">
        <v>100</v>
      </c>
    </row>
    <row r="12" spans="1:3" s="95" customFormat="1" x14ac:dyDescent="0.25">
      <c r="A12" s="98"/>
      <c r="B12" s="108"/>
      <c r="C12" s="105" t="s">
        <v>101</v>
      </c>
    </row>
    <row r="13" spans="1:3" s="95" customFormat="1" x14ac:dyDescent="0.25">
      <c r="A13" s="98"/>
      <c r="B13" s="108"/>
      <c r="C13" s="105" t="s">
        <v>102</v>
      </c>
    </row>
    <row r="14" spans="1:3" x14ac:dyDescent="0.25">
      <c r="B14" s="98"/>
    </row>
    <row r="15" spans="1:3" x14ac:dyDescent="0.25">
      <c r="A15" s="109" t="s">
        <v>103</v>
      </c>
      <c r="B15" s="109"/>
      <c r="C15" s="110"/>
    </row>
    <row r="16" spans="1:3" x14ac:dyDescent="0.25">
      <c r="A16" s="111" t="s">
        <v>104</v>
      </c>
      <c r="B16" s="109"/>
      <c r="C16" s="112">
        <v>72</v>
      </c>
    </row>
    <row r="17" spans="1:3" x14ac:dyDescent="0.25">
      <c r="A17" s="111" t="s">
        <v>105</v>
      </c>
      <c r="B17" s="109"/>
      <c r="C17" s="112">
        <v>87</v>
      </c>
    </row>
    <row r="18" spans="1:3" x14ac:dyDescent="0.25">
      <c r="A18" s="111" t="s">
        <v>106</v>
      </c>
      <c r="B18" s="109"/>
      <c r="C18" s="112">
        <v>80</v>
      </c>
    </row>
    <row r="19" spans="1:3" x14ac:dyDescent="0.25">
      <c r="A19" s="111" t="s">
        <v>107</v>
      </c>
      <c r="B19" s="109"/>
      <c r="C19" s="112">
        <v>70</v>
      </c>
    </row>
    <row r="20" spans="1:3" x14ac:dyDescent="0.25">
      <c r="A20" s="111" t="s">
        <v>108</v>
      </c>
      <c r="B20" s="109"/>
      <c r="C20" s="112">
        <v>85</v>
      </c>
    </row>
    <row r="21" spans="1:3" x14ac:dyDescent="0.25">
      <c r="A21" s="111" t="s">
        <v>109</v>
      </c>
      <c r="B21" s="109"/>
      <c r="C21" s="112">
        <v>49.9</v>
      </c>
    </row>
    <row r="22" spans="1:3" x14ac:dyDescent="0.25">
      <c r="A22" s="111" t="s">
        <v>110</v>
      </c>
      <c r="B22" s="109"/>
      <c r="C22" s="112">
        <v>84</v>
      </c>
    </row>
    <row r="23" spans="1:3" x14ac:dyDescent="0.25">
      <c r="A23" s="111" t="s">
        <v>111</v>
      </c>
      <c r="B23" s="109"/>
      <c r="C23" s="112">
        <v>85.6</v>
      </c>
    </row>
    <row r="24" spans="1:3" x14ac:dyDescent="0.25">
      <c r="A24" s="111" t="s">
        <v>112</v>
      </c>
      <c r="B24" s="109"/>
      <c r="C24" s="112">
        <v>58.9</v>
      </c>
    </row>
    <row r="25" spans="1:3" x14ac:dyDescent="0.25">
      <c r="A25" s="111" t="s">
        <v>113</v>
      </c>
      <c r="B25" s="109"/>
      <c r="C25" s="112">
        <v>80</v>
      </c>
    </row>
    <row r="26" spans="1:3" x14ac:dyDescent="0.25">
      <c r="A26" s="111" t="s">
        <v>114</v>
      </c>
      <c r="B26" s="109"/>
      <c r="C26" s="112">
        <v>83</v>
      </c>
    </row>
    <row r="27" spans="1:3" x14ac:dyDescent="0.25">
      <c r="A27" s="111" t="s">
        <v>115</v>
      </c>
      <c r="B27" s="109"/>
      <c r="C27" s="112">
        <v>79.2</v>
      </c>
    </row>
    <row r="28" spans="1:3" x14ac:dyDescent="0.25">
      <c r="A28" s="111" t="s">
        <v>116</v>
      </c>
      <c r="B28" s="109"/>
      <c r="C28" s="112">
        <v>77.400000000000006</v>
      </c>
    </row>
    <row r="29" spans="1:3" x14ac:dyDescent="0.25">
      <c r="A29" s="111" t="s">
        <v>117</v>
      </c>
      <c r="B29" s="109"/>
      <c r="C29" s="112">
        <v>87.9</v>
      </c>
    </row>
    <row r="30" spans="1:3" x14ac:dyDescent="0.25">
      <c r="A30" s="111" t="s">
        <v>118</v>
      </c>
      <c r="B30" s="109"/>
      <c r="C30" s="112">
        <v>90.3</v>
      </c>
    </row>
    <row r="31" spans="1:3" x14ac:dyDescent="0.25">
      <c r="A31" s="111" t="s">
        <v>119</v>
      </c>
      <c r="B31" s="109"/>
      <c r="C31" s="112">
        <v>80</v>
      </c>
    </row>
    <row r="32" spans="1:3" x14ac:dyDescent="0.25">
      <c r="A32" s="111" t="s">
        <v>120</v>
      </c>
      <c r="B32" s="109"/>
      <c r="C32" s="112">
        <v>30</v>
      </c>
    </row>
    <row r="33" spans="1:3" x14ac:dyDescent="0.25">
      <c r="A33" s="111" t="s">
        <v>121</v>
      </c>
      <c r="B33" s="109"/>
      <c r="C33" s="112">
        <v>88.7</v>
      </c>
    </row>
    <row r="34" spans="1:3" x14ac:dyDescent="0.25">
      <c r="A34" s="111" t="s">
        <v>122</v>
      </c>
      <c r="B34" s="109"/>
      <c r="C34" s="112">
        <v>78</v>
      </c>
    </row>
    <row r="35" spans="1:3" x14ac:dyDescent="0.25">
      <c r="A35" s="111"/>
      <c r="B35" s="111"/>
      <c r="C35" s="112"/>
    </row>
    <row r="36" spans="1:3" x14ac:dyDescent="0.25">
      <c r="A36" s="109" t="s">
        <v>123</v>
      </c>
      <c r="B36" s="109"/>
      <c r="C36" s="112"/>
    </row>
    <row r="37" spans="1:3" x14ac:dyDescent="0.25">
      <c r="A37" s="111" t="s">
        <v>124</v>
      </c>
      <c r="B37" s="109"/>
      <c r="C37" s="112">
        <v>50</v>
      </c>
    </row>
    <row r="38" spans="1:3" x14ac:dyDescent="0.25">
      <c r="A38" s="111" t="s">
        <v>125</v>
      </c>
      <c r="B38" s="109"/>
      <c r="C38" s="112">
        <v>100</v>
      </c>
    </row>
    <row r="39" spans="1:3" x14ac:dyDescent="0.25">
      <c r="A39" s="111" t="s">
        <v>126</v>
      </c>
      <c r="B39" s="109"/>
      <c r="C39" s="112">
        <v>85</v>
      </c>
    </row>
    <row r="40" spans="1:3" x14ac:dyDescent="0.25">
      <c r="A40" s="111" t="s">
        <v>127</v>
      </c>
      <c r="B40" s="109"/>
      <c r="C40" s="112">
        <v>55</v>
      </c>
    </row>
    <row r="41" spans="1:3" x14ac:dyDescent="0.25">
      <c r="A41" s="111" t="s">
        <v>128</v>
      </c>
      <c r="B41" s="109"/>
      <c r="C41" s="112">
        <v>85</v>
      </c>
    </row>
    <row r="42" spans="1:3" x14ac:dyDescent="0.25">
      <c r="A42" s="111" t="s">
        <v>129</v>
      </c>
      <c r="B42" s="109"/>
      <c r="C42" s="112">
        <v>88</v>
      </c>
    </row>
    <row r="43" spans="1:3" x14ac:dyDescent="0.25">
      <c r="A43" s="111" t="s">
        <v>130</v>
      </c>
      <c r="B43" s="109"/>
      <c r="C43" s="112">
        <v>77</v>
      </c>
    </row>
    <row r="44" spans="1:3" x14ac:dyDescent="0.25">
      <c r="A44" s="111" t="s">
        <v>131</v>
      </c>
      <c r="B44" s="109"/>
      <c r="C44" s="112">
        <v>86.9</v>
      </c>
    </row>
    <row r="45" spans="1:3" x14ac:dyDescent="0.25">
      <c r="A45" s="111" t="s">
        <v>132</v>
      </c>
      <c r="B45" s="109"/>
      <c r="C45" s="112">
        <v>83</v>
      </c>
    </row>
    <row r="46" spans="1:3" x14ac:dyDescent="0.25">
      <c r="A46" s="111" t="s">
        <v>133</v>
      </c>
      <c r="B46" s="109"/>
      <c r="C46" s="112">
        <v>80</v>
      </c>
    </row>
    <row r="47" spans="1:3" x14ac:dyDescent="0.25">
      <c r="A47" s="111" t="s">
        <v>134</v>
      </c>
      <c r="B47" s="109"/>
      <c r="C47" s="112">
        <v>90</v>
      </c>
    </row>
    <row r="48" spans="1:3" x14ac:dyDescent="0.25">
      <c r="A48" s="111" t="s">
        <v>135</v>
      </c>
      <c r="B48" s="109"/>
      <c r="C48" s="112">
        <v>48</v>
      </c>
    </row>
    <row r="49" spans="1:3" x14ac:dyDescent="0.25">
      <c r="A49" s="111" t="s">
        <v>136</v>
      </c>
      <c r="B49" s="109"/>
      <c r="C49" s="112">
        <v>88</v>
      </c>
    </row>
    <row r="50" spans="1:3" x14ac:dyDescent="0.25">
      <c r="A50" s="111" t="s">
        <v>137</v>
      </c>
      <c r="B50" s="109"/>
      <c r="C50" s="112">
        <v>82</v>
      </c>
    </row>
    <row r="51" spans="1:3" x14ac:dyDescent="0.25">
      <c r="A51" s="111" t="s">
        <v>138</v>
      </c>
      <c r="B51" s="109"/>
      <c r="C51" s="112">
        <v>77</v>
      </c>
    </row>
    <row r="52" spans="1:3" x14ac:dyDescent="0.25">
      <c r="A52" s="111" t="s">
        <v>139</v>
      </c>
      <c r="B52" s="109"/>
      <c r="C52" s="112">
        <v>87</v>
      </c>
    </row>
    <row r="53" spans="1:3" x14ac:dyDescent="0.25">
      <c r="A53" s="111" t="s">
        <v>140</v>
      </c>
      <c r="B53" s="109"/>
      <c r="C53" s="112">
        <v>76</v>
      </c>
    </row>
    <row r="54" spans="1:3" x14ac:dyDescent="0.25">
      <c r="A54" s="111" t="s">
        <v>141</v>
      </c>
      <c r="B54" s="109"/>
      <c r="C54" s="112">
        <v>88.4</v>
      </c>
    </row>
    <row r="55" spans="1:3" x14ac:dyDescent="0.25">
      <c r="A55" s="111"/>
      <c r="B55" s="111"/>
      <c r="C55" s="112"/>
    </row>
    <row r="56" spans="1:3" x14ac:dyDescent="0.25">
      <c r="A56" s="109" t="s">
        <v>142</v>
      </c>
      <c r="B56" s="109"/>
      <c r="C56" s="112"/>
    </row>
    <row r="57" spans="1:3" x14ac:dyDescent="0.25">
      <c r="A57" s="111" t="s">
        <v>143</v>
      </c>
      <c r="B57" s="109"/>
      <c r="C57" s="112">
        <v>83.2</v>
      </c>
    </row>
    <row r="58" spans="1:3" x14ac:dyDescent="0.25">
      <c r="A58" s="111" t="s">
        <v>144</v>
      </c>
      <c r="B58" s="109"/>
      <c r="C58" s="112">
        <v>85</v>
      </c>
    </row>
    <row r="59" spans="1:3" x14ac:dyDescent="0.25">
      <c r="A59" s="111" t="s">
        <v>145</v>
      </c>
      <c r="B59" s="109"/>
      <c r="C59" s="112">
        <v>89</v>
      </c>
    </row>
    <row r="60" spans="1:3" x14ac:dyDescent="0.25">
      <c r="A60" s="111" t="s">
        <v>146</v>
      </c>
      <c r="B60" s="109"/>
      <c r="C60" s="112">
        <v>74.3</v>
      </c>
    </row>
    <row r="61" spans="1:3" x14ac:dyDescent="0.25">
      <c r="A61" s="111" t="s">
        <v>147</v>
      </c>
      <c r="B61" s="109"/>
      <c r="C61" s="112">
        <v>79.5</v>
      </c>
    </row>
    <row r="62" spans="1:3" x14ac:dyDescent="0.25">
      <c r="A62" s="111" t="s">
        <v>148</v>
      </c>
      <c r="B62" s="109"/>
      <c r="C62" s="112">
        <v>77.2</v>
      </c>
    </row>
    <row r="63" spans="1:3" x14ac:dyDescent="0.25">
      <c r="A63" s="111" t="s">
        <v>149</v>
      </c>
      <c r="B63" s="109"/>
      <c r="C63" s="112">
        <v>67</v>
      </c>
    </row>
    <row r="64" spans="1:3" x14ac:dyDescent="0.25">
      <c r="A64" s="111" t="s">
        <v>150</v>
      </c>
      <c r="B64" s="109"/>
      <c r="C64" s="112">
        <v>70</v>
      </c>
    </row>
    <row r="65" spans="1:3" x14ac:dyDescent="0.25">
      <c r="A65" s="111" t="s">
        <v>151</v>
      </c>
      <c r="B65" s="109"/>
      <c r="C65" s="112">
        <v>80</v>
      </c>
    </row>
    <row r="66" spans="1:3" x14ac:dyDescent="0.25">
      <c r="A66" s="111" t="s">
        <v>152</v>
      </c>
      <c r="B66" s="109"/>
      <c r="C66" s="112">
        <v>75.599999999999994</v>
      </c>
    </row>
    <row r="67" spans="1:3" x14ac:dyDescent="0.25">
      <c r="A67" s="111" t="s">
        <v>153</v>
      </c>
      <c r="B67" s="109"/>
      <c r="C67" s="112">
        <v>77.7</v>
      </c>
    </row>
    <row r="68" spans="1:3" x14ac:dyDescent="0.25">
      <c r="A68" s="111" t="s">
        <v>154</v>
      </c>
      <c r="B68" s="109"/>
      <c r="C68" s="112">
        <v>97</v>
      </c>
    </row>
    <row r="69" spans="1:3" x14ac:dyDescent="0.25">
      <c r="A69" s="111" t="s">
        <v>155</v>
      </c>
      <c r="B69" s="109"/>
      <c r="C69" s="112">
        <v>100</v>
      </c>
    </row>
    <row r="70" spans="1:3" x14ac:dyDescent="0.25">
      <c r="A70" s="111" t="s">
        <v>156</v>
      </c>
      <c r="B70" s="109"/>
      <c r="C70" s="112">
        <v>75</v>
      </c>
    </row>
    <row r="71" spans="1:3" x14ac:dyDescent="0.25">
      <c r="A71" s="111" t="s">
        <v>157</v>
      </c>
      <c r="B71" s="109"/>
      <c r="C71" s="112">
        <v>88.1</v>
      </c>
    </row>
    <row r="72" spans="1:3" x14ac:dyDescent="0.25">
      <c r="A72" s="111" t="s">
        <v>158</v>
      </c>
      <c r="B72" s="109"/>
      <c r="C72" s="112">
        <v>79.7</v>
      </c>
    </row>
    <row r="73" spans="1:3" x14ac:dyDescent="0.25">
      <c r="A73" s="111" t="s">
        <v>159</v>
      </c>
      <c r="B73" s="109"/>
      <c r="C73" s="112">
        <v>75</v>
      </c>
    </row>
    <row r="74" spans="1:3" x14ac:dyDescent="0.25">
      <c r="A74" s="111" t="s">
        <v>160</v>
      </c>
      <c r="B74" s="109"/>
      <c r="C74" s="112">
        <v>75</v>
      </c>
    </row>
    <row r="75" spans="1:3" x14ac:dyDescent="0.25">
      <c r="A75" s="111" t="s">
        <v>161</v>
      </c>
      <c r="B75" s="109"/>
      <c r="C75" s="112">
        <v>73</v>
      </c>
    </row>
    <row r="76" spans="1:3" x14ac:dyDescent="0.25">
      <c r="A76" s="111" t="s">
        <v>162</v>
      </c>
      <c r="B76" s="109"/>
      <c r="C76" s="112">
        <v>100</v>
      </c>
    </row>
    <row r="77" spans="1:3" x14ac:dyDescent="0.25">
      <c r="A77" s="111" t="s">
        <v>163</v>
      </c>
      <c r="B77" s="109"/>
      <c r="C77" s="112">
        <v>80</v>
      </c>
    </row>
    <row r="78" spans="1:3" x14ac:dyDescent="0.25">
      <c r="A78" s="111" t="s">
        <v>164</v>
      </c>
      <c r="B78" s="109"/>
      <c r="C78" s="112">
        <v>78</v>
      </c>
    </row>
    <row r="79" spans="1:3" x14ac:dyDescent="0.25">
      <c r="A79" s="111" t="s">
        <v>165</v>
      </c>
      <c r="B79" s="109"/>
      <c r="C79" s="112">
        <v>89.8</v>
      </c>
    </row>
    <row r="80" spans="1:3" x14ac:dyDescent="0.25">
      <c r="A80" s="111" t="s">
        <v>166</v>
      </c>
      <c r="B80" s="109"/>
      <c r="C80" s="112">
        <v>79</v>
      </c>
    </row>
    <row r="81" spans="1:3" x14ac:dyDescent="0.25">
      <c r="A81" s="111" t="s">
        <v>167</v>
      </c>
      <c r="B81" s="109"/>
      <c r="C81" s="112">
        <v>87.8</v>
      </c>
    </row>
    <row r="82" spans="1:3" x14ac:dyDescent="0.25">
      <c r="A82" s="111"/>
      <c r="B82" s="111"/>
      <c r="C82" s="112"/>
    </row>
    <row r="83" spans="1:3" x14ac:dyDescent="0.25">
      <c r="A83" s="109" t="s">
        <v>168</v>
      </c>
      <c r="B83" s="109"/>
      <c r="C83" s="112"/>
    </row>
    <row r="84" spans="1:3" x14ac:dyDescent="0.25">
      <c r="A84" s="111" t="s">
        <v>169</v>
      </c>
      <c r="B84" s="109"/>
      <c r="C84" s="112">
        <v>85</v>
      </c>
    </row>
    <row r="85" spans="1:3" x14ac:dyDescent="0.25">
      <c r="A85" s="111" t="s">
        <v>170</v>
      </c>
      <c r="B85" s="109"/>
      <c r="C85" s="112">
        <v>90</v>
      </c>
    </row>
    <row r="86" spans="1:3" x14ac:dyDescent="0.25">
      <c r="A86" s="111" t="s">
        <v>171</v>
      </c>
      <c r="B86" s="109"/>
      <c r="C86" s="112">
        <v>72.099999999999994</v>
      </c>
    </row>
    <row r="87" spans="1:3" x14ac:dyDescent="0.25">
      <c r="A87" s="111" t="s">
        <v>172</v>
      </c>
      <c r="B87" s="109"/>
      <c r="C87" s="112">
        <v>81</v>
      </c>
    </row>
    <row r="88" spans="1:3" x14ac:dyDescent="0.25">
      <c r="A88" s="111" t="s">
        <v>173</v>
      </c>
      <c r="B88" s="109"/>
      <c r="C88" s="112">
        <v>89</v>
      </c>
    </row>
    <row r="89" spans="1:3" x14ac:dyDescent="0.25">
      <c r="A89" s="111" t="s">
        <v>174</v>
      </c>
      <c r="B89" s="109"/>
      <c r="C89" s="112">
        <v>77.099999999999994</v>
      </c>
    </row>
    <row r="90" spans="1:3" x14ac:dyDescent="0.25">
      <c r="A90" s="111" t="s">
        <v>175</v>
      </c>
      <c r="B90" s="109"/>
      <c r="C90" s="112">
        <v>75</v>
      </c>
    </row>
    <row r="91" spans="1:3" x14ac:dyDescent="0.25">
      <c r="A91" s="111" t="s">
        <v>176</v>
      </c>
      <c r="B91" s="109"/>
      <c r="C91" s="112">
        <v>93</v>
      </c>
    </row>
    <row r="92" spans="1:3" x14ac:dyDescent="0.25">
      <c r="A92" s="111" t="s">
        <v>177</v>
      </c>
      <c r="B92" s="109"/>
      <c r="C92" s="112">
        <v>88</v>
      </c>
    </row>
    <row r="93" spans="1:3" x14ac:dyDescent="0.25">
      <c r="A93" s="111" t="s">
        <v>178</v>
      </c>
      <c r="B93" s="109"/>
      <c r="C93" s="112">
        <v>50</v>
      </c>
    </row>
    <row r="94" spans="1:3" x14ac:dyDescent="0.25">
      <c r="A94" s="111" t="s">
        <v>179</v>
      </c>
      <c r="B94" s="109"/>
      <c r="C94" s="112">
        <v>80</v>
      </c>
    </row>
    <row r="95" spans="1:3" x14ac:dyDescent="0.25">
      <c r="A95" s="111" t="s">
        <v>180</v>
      </c>
      <c r="B95" s="109"/>
      <c r="C95" s="112">
        <v>85</v>
      </c>
    </row>
    <row r="96" spans="1:3" x14ac:dyDescent="0.25">
      <c r="A96" s="111" t="s">
        <v>181</v>
      </c>
      <c r="B96" s="109"/>
      <c r="C96" s="112">
        <v>70</v>
      </c>
    </row>
    <row r="97" spans="1:3" x14ac:dyDescent="0.25">
      <c r="A97" s="111" t="s">
        <v>182</v>
      </c>
      <c r="B97" s="109"/>
      <c r="C97" s="112">
        <v>67.8</v>
      </c>
    </row>
    <row r="98" spans="1:3" x14ac:dyDescent="0.25">
      <c r="A98" s="111" t="s">
        <v>183</v>
      </c>
      <c r="B98" s="109"/>
      <c r="C98" s="112">
        <v>82</v>
      </c>
    </row>
    <row r="99" spans="1:3" x14ac:dyDescent="0.25">
      <c r="A99" s="111" t="s">
        <v>184</v>
      </c>
      <c r="B99" s="109"/>
      <c r="C99" s="112">
        <v>74</v>
      </c>
    </row>
    <row r="100" spans="1:3" x14ac:dyDescent="0.25">
      <c r="A100" s="111" t="s">
        <v>185</v>
      </c>
      <c r="B100" s="109"/>
      <c r="C100" s="112">
        <v>80</v>
      </c>
    </row>
    <row r="101" spans="1:3" x14ac:dyDescent="0.25">
      <c r="A101" s="111" t="s">
        <v>186</v>
      </c>
      <c r="B101" s="109"/>
      <c r="C101" s="112">
        <v>80</v>
      </c>
    </row>
    <row r="102" spans="1:3" x14ac:dyDescent="0.25">
      <c r="A102" s="111" t="s">
        <v>187</v>
      </c>
      <c r="B102" s="109"/>
      <c r="C102" s="112">
        <v>80</v>
      </c>
    </row>
    <row r="103" spans="1:3" x14ac:dyDescent="0.25">
      <c r="A103" s="111" t="s">
        <v>188</v>
      </c>
      <c r="B103" s="109"/>
      <c r="C103" s="112">
        <v>81</v>
      </c>
    </row>
    <row r="104" spans="1:3" x14ac:dyDescent="0.25">
      <c r="A104" s="111" t="s">
        <v>189</v>
      </c>
      <c r="B104" s="109"/>
      <c r="C104" s="112">
        <v>75</v>
      </c>
    </row>
    <row r="105" spans="1:3" x14ac:dyDescent="0.25">
      <c r="A105" s="111" t="s">
        <v>190</v>
      </c>
      <c r="B105" s="109"/>
      <c r="C105" s="112">
        <v>89</v>
      </c>
    </row>
    <row r="106" spans="1:3" x14ac:dyDescent="0.25">
      <c r="A106" s="111" t="s">
        <v>191</v>
      </c>
      <c r="B106" s="109"/>
      <c r="C106" s="112">
        <v>80</v>
      </c>
    </row>
    <row r="107" spans="1:3" x14ac:dyDescent="0.25">
      <c r="A107" s="111" t="s">
        <v>192</v>
      </c>
      <c r="B107" s="109"/>
      <c r="C107" s="112">
        <v>93</v>
      </c>
    </row>
    <row r="108" spans="1:3" x14ac:dyDescent="0.25">
      <c r="A108" s="111" t="s">
        <v>193</v>
      </c>
      <c r="B108" s="109"/>
      <c r="C108" s="112">
        <v>100</v>
      </c>
    </row>
    <row r="109" spans="1:3" x14ac:dyDescent="0.25">
      <c r="A109" s="111" t="s">
        <v>194</v>
      </c>
      <c r="B109" s="109"/>
      <c r="C109" s="112">
        <v>88</v>
      </c>
    </row>
    <row r="110" spans="1:3" x14ac:dyDescent="0.25">
      <c r="A110" s="111" t="s">
        <v>195</v>
      </c>
      <c r="B110" s="109"/>
      <c r="C110" s="112">
        <v>69</v>
      </c>
    </row>
    <row r="111" spans="1:3" x14ac:dyDescent="0.25">
      <c r="A111" s="111" t="s">
        <v>196</v>
      </c>
      <c r="B111" s="109"/>
      <c r="C111" s="112">
        <v>100</v>
      </c>
    </row>
    <row r="112" spans="1:3" x14ac:dyDescent="0.25">
      <c r="A112" s="111"/>
      <c r="B112" s="111"/>
      <c r="C112" s="112"/>
    </row>
    <row r="113" spans="1:3" x14ac:dyDescent="0.25">
      <c r="A113" s="109" t="s">
        <v>197</v>
      </c>
      <c r="B113" s="109"/>
      <c r="C113" s="112"/>
    </row>
    <row r="114" spans="1:3" x14ac:dyDescent="0.25">
      <c r="A114" s="111" t="s">
        <v>198</v>
      </c>
      <c r="B114" s="109"/>
      <c r="C114" s="112">
        <v>76</v>
      </c>
    </row>
    <row r="115" spans="1:3" x14ac:dyDescent="0.25">
      <c r="A115" s="111" t="s">
        <v>199</v>
      </c>
      <c r="B115" s="109"/>
      <c r="C115" s="112">
        <v>85</v>
      </c>
    </row>
    <row r="116" spans="1:3" x14ac:dyDescent="0.25">
      <c r="A116" s="111" t="s">
        <v>200</v>
      </c>
      <c r="B116" s="109"/>
      <c r="C116" s="112">
        <v>76</v>
      </c>
    </row>
    <row r="117" spans="1:3" x14ac:dyDescent="0.25">
      <c r="A117" s="111" t="s">
        <v>201</v>
      </c>
      <c r="B117" s="109"/>
      <c r="C117" s="112">
        <v>75</v>
      </c>
    </row>
    <row r="118" spans="1:3" x14ac:dyDescent="0.25">
      <c r="A118" s="111" t="s">
        <v>202</v>
      </c>
      <c r="B118" s="109"/>
      <c r="C118" s="112">
        <v>72</v>
      </c>
    </row>
    <row r="119" spans="1:3" x14ac:dyDescent="0.25">
      <c r="A119" s="111" t="s">
        <v>203</v>
      </c>
      <c r="B119" s="109"/>
      <c r="C119" s="112">
        <v>67</v>
      </c>
    </row>
    <row r="120" spans="1:3" x14ac:dyDescent="0.25">
      <c r="A120" s="111" t="s">
        <v>204</v>
      </c>
      <c r="B120" s="109"/>
      <c r="C120" s="112">
        <v>32</v>
      </c>
    </row>
    <row r="121" spans="1:3" x14ac:dyDescent="0.25">
      <c r="A121" s="111" t="s">
        <v>205</v>
      </c>
      <c r="B121" s="109"/>
      <c r="C121" s="112">
        <v>80</v>
      </c>
    </row>
    <row r="122" spans="1:3" x14ac:dyDescent="0.25">
      <c r="A122" s="111" t="s">
        <v>206</v>
      </c>
      <c r="B122" s="109"/>
      <c r="C122" s="112">
        <v>84</v>
      </c>
    </row>
    <row r="123" spans="1:3" x14ac:dyDescent="0.25">
      <c r="A123" s="111" t="s">
        <v>207</v>
      </c>
      <c r="B123" s="109"/>
      <c r="C123" s="112">
        <v>60</v>
      </c>
    </row>
    <row r="124" spans="1:3" x14ac:dyDescent="0.25">
      <c r="A124" s="111" t="s">
        <v>208</v>
      </c>
      <c r="B124" s="109"/>
      <c r="C124" s="112">
        <v>52.3</v>
      </c>
    </row>
    <row r="125" spans="1:3" x14ac:dyDescent="0.25">
      <c r="A125" s="111" t="s">
        <v>209</v>
      </c>
      <c r="B125" s="109"/>
      <c r="C125" s="112">
        <v>92.6</v>
      </c>
    </row>
    <row r="126" spans="1:3" x14ac:dyDescent="0.25">
      <c r="A126" s="111" t="s">
        <v>210</v>
      </c>
      <c r="B126" s="109"/>
      <c r="C126" s="112">
        <v>60</v>
      </c>
    </row>
    <row r="127" spans="1:3" x14ac:dyDescent="0.25">
      <c r="A127" s="111" t="s">
        <v>211</v>
      </c>
      <c r="B127" s="109"/>
      <c r="C127" s="112">
        <v>58</v>
      </c>
    </row>
    <row r="128" spans="1:3" x14ac:dyDescent="0.25">
      <c r="A128" s="111" t="s">
        <v>212</v>
      </c>
      <c r="B128" s="109"/>
      <c r="C128" s="112">
        <v>62</v>
      </c>
    </row>
    <row r="129" spans="1:3" x14ac:dyDescent="0.25">
      <c r="A129" s="111" t="s">
        <v>213</v>
      </c>
      <c r="B129" s="109"/>
      <c r="C129" s="112">
        <v>72.5</v>
      </c>
    </row>
    <row r="130" spans="1:3" x14ac:dyDescent="0.25">
      <c r="A130" s="111" t="s">
        <v>214</v>
      </c>
      <c r="B130" s="109"/>
      <c r="C130" s="112">
        <v>79.5</v>
      </c>
    </row>
    <row r="131" spans="1:3" x14ac:dyDescent="0.25">
      <c r="A131" s="111"/>
      <c r="B131" s="111"/>
      <c r="C131" s="112"/>
    </row>
    <row r="132" spans="1:3" x14ac:dyDescent="0.25">
      <c r="A132" s="109" t="s">
        <v>215</v>
      </c>
      <c r="B132" s="109"/>
      <c r="C132" s="112"/>
    </row>
    <row r="133" spans="1:3" x14ac:dyDescent="0.25">
      <c r="A133" s="111" t="s">
        <v>216</v>
      </c>
      <c r="B133" s="109"/>
      <c r="C133" s="112">
        <v>79</v>
      </c>
    </row>
    <row r="134" spans="1:3" x14ac:dyDescent="0.25">
      <c r="A134" s="111" t="s">
        <v>217</v>
      </c>
      <c r="B134" s="109"/>
      <c r="C134" s="112">
        <v>76</v>
      </c>
    </row>
    <row r="135" spans="1:3" x14ac:dyDescent="0.25">
      <c r="A135" s="111" t="s">
        <v>218</v>
      </c>
      <c r="B135" s="109"/>
      <c r="C135" s="112">
        <v>92</v>
      </c>
    </row>
    <row r="136" spans="1:3" x14ac:dyDescent="0.25">
      <c r="A136" s="111" t="s">
        <v>219</v>
      </c>
      <c r="B136" s="109"/>
      <c r="C136" s="112">
        <v>82</v>
      </c>
    </row>
    <row r="137" spans="1:3" x14ac:dyDescent="0.25">
      <c r="A137" s="111" t="s">
        <v>220</v>
      </c>
      <c r="B137" s="109"/>
      <c r="C137" s="112">
        <v>85.9</v>
      </c>
    </row>
    <row r="138" spans="1:3" x14ac:dyDescent="0.25">
      <c r="A138" s="111" t="s">
        <v>221</v>
      </c>
      <c r="B138" s="109"/>
      <c r="C138" s="112">
        <v>81</v>
      </c>
    </row>
    <row r="139" spans="1:3" x14ac:dyDescent="0.25">
      <c r="A139" s="111" t="s">
        <v>222</v>
      </c>
      <c r="B139" s="109"/>
      <c r="C139" s="112">
        <v>90</v>
      </c>
    </row>
    <row r="140" spans="1:3" x14ac:dyDescent="0.25">
      <c r="A140" s="111" t="s">
        <v>223</v>
      </c>
      <c r="B140" s="109"/>
      <c r="C140" s="112">
        <v>95</v>
      </c>
    </row>
    <row r="141" spans="1:3" x14ac:dyDescent="0.25">
      <c r="A141" s="111" t="s">
        <v>224</v>
      </c>
      <c r="B141" s="109"/>
      <c r="C141" s="112">
        <v>90</v>
      </c>
    </row>
    <row r="142" spans="1:3" x14ac:dyDescent="0.25">
      <c r="A142" s="111" t="s">
        <v>225</v>
      </c>
      <c r="B142" s="109"/>
      <c r="C142" s="112">
        <v>87</v>
      </c>
    </row>
    <row r="143" spans="1:3" x14ac:dyDescent="0.25">
      <c r="A143" s="111" t="s">
        <v>226</v>
      </c>
      <c r="B143" s="109"/>
      <c r="C143" s="112">
        <v>95</v>
      </c>
    </row>
    <row r="144" spans="1:3" x14ac:dyDescent="0.25">
      <c r="A144" s="111" t="s">
        <v>227</v>
      </c>
      <c r="B144" s="109"/>
      <c r="C144" s="112">
        <v>80.599999999999994</v>
      </c>
    </row>
    <row r="145" spans="1:3" x14ac:dyDescent="0.25">
      <c r="A145" s="111" t="s">
        <v>228</v>
      </c>
      <c r="B145" s="109"/>
      <c r="C145" s="112">
        <v>72</v>
      </c>
    </row>
    <row r="146" spans="1:3" x14ac:dyDescent="0.25">
      <c r="A146" s="111" t="s">
        <v>229</v>
      </c>
      <c r="B146" s="109"/>
      <c r="C146" s="112">
        <v>75</v>
      </c>
    </row>
    <row r="147" spans="1:3" x14ac:dyDescent="0.25">
      <c r="A147" s="111" t="s">
        <v>230</v>
      </c>
      <c r="B147" s="109"/>
      <c r="C147" s="112">
        <v>76.099999999999994</v>
      </c>
    </row>
    <row r="148" spans="1:3" x14ac:dyDescent="0.25">
      <c r="A148" s="111" t="s">
        <v>231</v>
      </c>
      <c r="B148" s="109"/>
      <c r="C148" s="112">
        <v>89</v>
      </c>
    </row>
    <row r="149" spans="1:3" x14ac:dyDescent="0.25">
      <c r="A149" s="111" t="s">
        <v>232</v>
      </c>
      <c r="B149" s="109"/>
      <c r="C149" s="112">
        <v>85.7</v>
      </c>
    </row>
    <row r="150" spans="1:3" x14ac:dyDescent="0.25">
      <c r="A150" s="111"/>
      <c r="B150" s="111"/>
      <c r="C150" s="112"/>
    </row>
    <row r="151" spans="1:3" x14ac:dyDescent="0.25">
      <c r="A151" s="109" t="s">
        <v>233</v>
      </c>
      <c r="B151" s="109"/>
      <c r="C151" s="112"/>
    </row>
    <row r="152" spans="1:3" x14ac:dyDescent="0.25">
      <c r="A152" s="111" t="s">
        <v>234</v>
      </c>
      <c r="B152" s="109"/>
      <c r="C152" s="112">
        <v>78.5</v>
      </c>
    </row>
    <row r="153" spans="1:3" x14ac:dyDescent="0.25">
      <c r="A153" s="111" t="s">
        <v>235</v>
      </c>
      <c r="B153" s="109"/>
      <c r="C153" s="112">
        <v>93</v>
      </c>
    </row>
    <row r="154" spans="1:3" x14ac:dyDescent="0.25">
      <c r="A154" s="111" t="s">
        <v>236</v>
      </c>
      <c r="B154" s="109"/>
      <c r="C154" s="112">
        <v>83.6</v>
      </c>
    </row>
    <row r="155" spans="1:3" x14ac:dyDescent="0.25">
      <c r="A155" s="111" t="s">
        <v>237</v>
      </c>
      <c r="B155" s="109"/>
      <c r="C155" s="112">
        <v>93.8</v>
      </c>
    </row>
    <row r="156" spans="1:3" x14ac:dyDescent="0.25">
      <c r="A156" s="111" t="s">
        <v>238</v>
      </c>
      <c r="B156" s="109"/>
      <c r="C156" s="112">
        <v>81</v>
      </c>
    </row>
    <row r="157" spans="1:3" s="95" customFormat="1" x14ac:dyDescent="0.25">
      <c r="A157" s="111" t="s">
        <v>239</v>
      </c>
      <c r="B157" s="109"/>
      <c r="C157" s="112">
        <v>88</v>
      </c>
    </row>
    <row r="158" spans="1:3" x14ac:dyDescent="0.25">
      <c r="A158" s="111" t="s">
        <v>240</v>
      </c>
      <c r="B158" s="109"/>
      <c r="C158" s="112">
        <v>90</v>
      </c>
    </row>
    <row r="159" spans="1:3" x14ac:dyDescent="0.25">
      <c r="A159" s="111" t="s">
        <v>241</v>
      </c>
      <c r="B159" s="109"/>
      <c r="C159" s="112">
        <v>83</v>
      </c>
    </row>
    <row r="160" spans="1:3" x14ac:dyDescent="0.25">
      <c r="A160" s="111" t="s">
        <v>242</v>
      </c>
      <c r="B160" s="109"/>
      <c r="C160" s="112">
        <v>86</v>
      </c>
    </row>
    <row r="161" spans="1:3" x14ac:dyDescent="0.25">
      <c r="A161" s="95"/>
      <c r="B161" s="95"/>
      <c r="C161" s="113"/>
    </row>
    <row r="162" spans="1:3" x14ac:dyDescent="0.25">
      <c r="A162" s="98" t="s">
        <v>243</v>
      </c>
      <c r="B162" s="98"/>
      <c r="C162" s="113"/>
    </row>
    <row r="163" spans="1:3" x14ac:dyDescent="0.25">
      <c r="A163" s="114" t="s">
        <v>244</v>
      </c>
      <c r="B163" s="114"/>
      <c r="C163" s="113"/>
    </row>
    <row r="164" spans="1:3" x14ac:dyDescent="0.25">
      <c r="B164" s="98"/>
    </row>
    <row r="165" spans="1:3" x14ac:dyDescent="0.25">
      <c r="B165" s="98"/>
    </row>
  </sheetData>
  <sheetProtection algorithmName="SHA-512" hashValue="X/8j+Cg5Dkec7g05/h5TDq/Izr8AA5KQBvSymBnp5eX7e2ksiWRqUTCyEClJYqpPJYyQmB0IVU6bkP5PqxqcTA==" saltValue="4tEKehxiWmdh3P7DzFlBJ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D524-074D-43A7-A380-FF1918B4850E}">
  <dimension ref="A1:G231"/>
  <sheetViews>
    <sheetView workbookViewId="0"/>
  </sheetViews>
  <sheetFormatPr baseColWidth="10" defaultRowHeight="15" x14ac:dyDescent="0.25"/>
  <cols>
    <col min="1" max="1" width="25.85546875" style="118" customWidth="1"/>
    <col min="2" max="2" width="3.5703125" style="118" customWidth="1"/>
    <col min="3" max="3" width="26.7109375" style="118" bestFit="1" customWidth="1"/>
    <col min="4" max="4" width="11.42578125" style="118"/>
    <col min="5" max="5" width="21" style="118" customWidth="1"/>
    <col min="6" max="6" width="2.7109375" style="118" customWidth="1"/>
    <col min="7" max="7" width="21" style="118" customWidth="1"/>
    <col min="8" max="16384" width="11.42578125" style="118"/>
  </cols>
  <sheetData>
    <row r="1" spans="1:7" x14ac:dyDescent="0.25">
      <c r="A1" s="115" t="s">
        <v>245</v>
      </c>
      <c r="B1" s="115"/>
      <c r="C1" s="115"/>
      <c r="D1" s="115"/>
      <c r="E1" s="116"/>
      <c r="F1" s="115"/>
      <c r="G1" s="117"/>
    </row>
    <row r="2" spans="1:7" x14ac:dyDescent="0.25">
      <c r="A2" s="119" t="s">
        <v>246</v>
      </c>
      <c r="B2" s="119"/>
      <c r="C2" s="119"/>
      <c r="D2" s="119"/>
      <c r="E2" s="120"/>
      <c r="F2" s="119"/>
      <c r="G2" s="120"/>
    </row>
    <row r="3" spans="1:7" x14ac:dyDescent="0.25">
      <c r="A3" s="119" t="s">
        <v>93</v>
      </c>
      <c r="B3" s="119"/>
      <c r="C3" s="119"/>
      <c r="D3" s="119"/>
      <c r="E3" s="120"/>
      <c r="F3" s="119"/>
      <c r="G3" s="120"/>
    </row>
    <row r="4" spans="1:7" x14ac:dyDescent="0.25">
      <c r="A4" s="119" t="s">
        <v>247</v>
      </c>
      <c r="B4" s="119"/>
      <c r="C4" s="119"/>
      <c r="D4" s="119"/>
      <c r="E4" s="121"/>
      <c r="F4" s="119"/>
      <c r="G4" s="121"/>
    </row>
    <row r="5" spans="1:7" x14ac:dyDescent="0.25">
      <c r="A5" s="116"/>
      <c r="B5" s="122"/>
      <c r="C5" s="116"/>
      <c r="D5" s="122"/>
      <c r="E5" s="123"/>
      <c r="F5" s="122"/>
      <c r="G5" s="123"/>
    </row>
    <row r="6" spans="1:7" x14ac:dyDescent="0.25">
      <c r="A6" s="122" t="s">
        <v>248</v>
      </c>
      <c r="B6" s="122"/>
      <c r="C6" s="122"/>
      <c r="D6" s="122"/>
      <c r="E6" s="124" t="s">
        <v>249</v>
      </c>
      <c r="F6" s="122"/>
      <c r="G6" s="117"/>
    </row>
    <row r="7" spans="1:7" x14ac:dyDescent="0.25">
      <c r="A7" s="121"/>
      <c r="B7" s="121"/>
      <c r="C7" s="121"/>
      <c r="D7" s="121"/>
      <c r="E7" s="115" t="s">
        <v>11</v>
      </c>
      <c r="F7" s="121"/>
      <c r="G7" s="116" t="s">
        <v>10</v>
      </c>
    </row>
    <row r="8" spans="1:7" x14ac:dyDescent="0.25">
      <c r="A8" s="121"/>
      <c r="B8" s="121"/>
      <c r="C8" s="121"/>
      <c r="D8" s="121"/>
      <c r="E8" s="124" t="s">
        <v>99</v>
      </c>
      <c r="F8" s="121"/>
      <c r="G8" s="117" t="s">
        <v>99</v>
      </c>
    </row>
    <row r="9" spans="1:7" x14ac:dyDescent="0.25">
      <c r="A9" s="115" t="s">
        <v>250</v>
      </c>
      <c r="B9" s="115"/>
      <c r="C9" s="115" t="s">
        <v>251</v>
      </c>
      <c r="D9" s="121"/>
      <c r="E9" s="124" t="s">
        <v>252</v>
      </c>
      <c r="F9" s="121"/>
      <c r="G9" s="117" t="s">
        <v>253</v>
      </c>
    </row>
    <row r="10" spans="1:7" x14ac:dyDescent="0.25">
      <c r="A10" s="121"/>
      <c r="B10" s="121"/>
      <c r="C10" s="121"/>
      <c r="D10" s="121"/>
      <c r="E10" s="121"/>
      <c r="F10" s="121"/>
      <c r="G10" s="120"/>
    </row>
    <row r="11" spans="1:7" x14ac:dyDescent="0.25">
      <c r="A11" s="116" t="s">
        <v>103</v>
      </c>
      <c r="B11" s="116"/>
      <c r="C11" s="116"/>
      <c r="D11" s="116"/>
      <c r="E11" s="125"/>
      <c r="F11" s="126"/>
      <c r="G11" s="127"/>
    </row>
    <row r="12" spans="1:7" x14ac:dyDescent="0.25">
      <c r="A12" s="126" t="s">
        <v>104</v>
      </c>
      <c r="B12" s="126"/>
      <c r="C12" s="126" t="s">
        <v>254</v>
      </c>
      <c r="D12" s="126"/>
      <c r="E12" s="125">
        <v>7.5</v>
      </c>
      <c r="F12" s="126"/>
      <c r="G12" s="127">
        <v>7.5</v>
      </c>
    </row>
    <row r="13" spans="1:7" x14ac:dyDescent="0.25">
      <c r="A13" s="126" t="s">
        <v>255</v>
      </c>
      <c r="B13" s="126"/>
      <c r="C13" s="126" t="s">
        <v>110</v>
      </c>
      <c r="D13" s="126"/>
      <c r="E13" s="125">
        <v>9</v>
      </c>
      <c r="F13" s="126"/>
      <c r="G13" s="127">
        <v>10</v>
      </c>
    </row>
    <row r="14" spans="1:7" x14ac:dyDescent="0.25">
      <c r="A14" s="126" t="s">
        <v>106</v>
      </c>
      <c r="B14" s="126"/>
      <c r="C14" s="126" t="s">
        <v>121</v>
      </c>
      <c r="D14" s="126"/>
      <c r="E14" s="125">
        <v>10</v>
      </c>
      <c r="F14" s="126"/>
      <c r="G14" s="127">
        <v>10</v>
      </c>
    </row>
    <row r="15" spans="1:7" x14ac:dyDescent="0.25">
      <c r="A15" s="126" t="s">
        <v>107</v>
      </c>
      <c r="B15" s="126"/>
      <c r="C15" s="126" t="s">
        <v>110</v>
      </c>
      <c r="D15" s="126"/>
      <c r="E15" s="125">
        <v>9</v>
      </c>
      <c r="F15" s="126"/>
      <c r="G15" s="127">
        <v>10</v>
      </c>
    </row>
    <row r="16" spans="1:7" x14ac:dyDescent="0.25">
      <c r="A16" s="126" t="s">
        <v>256</v>
      </c>
      <c r="B16" s="126"/>
      <c r="C16" s="126" t="s">
        <v>110</v>
      </c>
      <c r="D16" s="126"/>
      <c r="E16" s="125">
        <v>9</v>
      </c>
      <c r="F16" s="126"/>
      <c r="G16" s="127">
        <v>10</v>
      </c>
    </row>
    <row r="17" spans="1:7" x14ac:dyDescent="0.25">
      <c r="A17" s="126" t="s">
        <v>109</v>
      </c>
      <c r="B17" s="126"/>
      <c r="C17" s="126" t="s">
        <v>257</v>
      </c>
      <c r="D17" s="126"/>
      <c r="E17" s="125">
        <v>10</v>
      </c>
      <c r="F17" s="126"/>
      <c r="G17" s="127">
        <v>10</v>
      </c>
    </row>
    <row r="18" spans="1:7" x14ac:dyDescent="0.25">
      <c r="A18" s="126" t="s">
        <v>110</v>
      </c>
      <c r="B18" s="126"/>
      <c r="C18" s="126" t="s">
        <v>110</v>
      </c>
      <c r="D18" s="126"/>
      <c r="E18" s="125">
        <v>9</v>
      </c>
      <c r="F18" s="126"/>
      <c r="G18" s="127">
        <v>10</v>
      </c>
    </row>
    <row r="19" spans="1:7" x14ac:dyDescent="0.25">
      <c r="A19" s="126" t="s">
        <v>111</v>
      </c>
      <c r="B19" s="126"/>
      <c r="C19" s="126" t="s">
        <v>258</v>
      </c>
      <c r="D19" s="126"/>
      <c r="E19" s="125">
        <v>10</v>
      </c>
      <c r="F19" s="126"/>
      <c r="G19" s="127">
        <v>10</v>
      </c>
    </row>
    <row r="20" spans="1:7" x14ac:dyDescent="0.25">
      <c r="A20" s="126" t="s">
        <v>112</v>
      </c>
      <c r="B20" s="126"/>
      <c r="C20" s="126" t="s">
        <v>112</v>
      </c>
      <c r="D20" s="126"/>
      <c r="E20" s="125">
        <v>10</v>
      </c>
      <c r="F20" s="126"/>
      <c r="G20" s="127">
        <v>10</v>
      </c>
    </row>
    <row r="21" spans="1:7" x14ac:dyDescent="0.25">
      <c r="A21" s="126" t="s">
        <v>259</v>
      </c>
      <c r="B21" s="126"/>
      <c r="C21" s="126" t="s">
        <v>110</v>
      </c>
      <c r="D21" s="126"/>
      <c r="E21" s="125">
        <v>9</v>
      </c>
      <c r="F21" s="126"/>
      <c r="G21" s="127">
        <v>10</v>
      </c>
    </row>
    <row r="22" spans="1:7" x14ac:dyDescent="0.25">
      <c r="A22" s="126" t="s">
        <v>114</v>
      </c>
      <c r="B22" s="126"/>
      <c r="C22" s="126" t="s">
        <v>258</v>
      </c>
      <c r="D22" s="126"/>
      <c r="E22" s="125">
        <v>10</v>
      </c>
      <c r="F22" s="126"/>
      <c r="G22" s="127">
        <v>10</v>
      </c>
    </row>
    <row r="23" spans="1:7" x14ac:dyDescent="0.25">
      <c r="A23" s="126" t="s">
        <v>260</v>
      </c>
      <c r="B23" s="126"/>
      <c r="C23" s="126" t="s">
        <v>261</v>
      </c>
      <c r="D23" s="126"/>
      <c r="E23" s="125">
        <v>9</v>
      </c>
      <c r="F23" s="126"/>
      <c r="G23" s="127">
        <v>9</v>
      </c>
    </row>
    <row r="24" spans="1:7" x14ac:dyDescent="0.25">
      <c r="A24" s="126"/>
      <c r="B24" s="126"/>
      <c r="C24" s="126" t="s">
        <v>262</v>
      </c>
      <c r="D24" s="126"/>
      <c r="E24" s="125">
        <v>9</v>
      </c>
      <c r="F24" s="126"/>
      <c r="G24" s="127">
        <v>9</v>
      </c>
    </row>
    <row r="25" spans="1:7" x14ac:dyDescent="0.25">
      <c r="A25" s="126" t="s">
        <v>116</v>
      </c>
      <c r="B25" s="126"/>
      <c r="C25" s="126" t="s">
        <v>110</v>
      </c>
      <c r="D25" s="126"/>
      <c r="E25" s="125">
        <v>9</v>
      </c>
      <c r="F25" s="126"/>
      <c r="G25" s="127">
        <v>10</v>
      </c>
    </row>
    <row r="26" spans="1:7" x14ac:dyDescent="0.25">
      <c r="A26" s="126" t="s">
        <v>117</v>
      </c>
      <c r="B26" s="126"/>
      <c r="C26" s="126" t="s">
        <v>110</v>
      </c>
      <c r="D26" s="126"/>
      <c r="E26" s="125">
        <v>9</v>
      </c>
      <c r="F26" s="126"/>
      <c r="G26" s="127">
        <v>10</v>
      </c>
    </row>
    <row r="27" spans="1:7" x14ac:dyDescent="0.25">
      <c r="A27" s="126" t="s">
        <v>118</v>
      </c>
      <c r="B27" s="126"/>
      <c r="C27" s="126" t="s">
        <v>110</v>
      </c>
      <c r="D27" s="126"/>
      <c r="E27" s="125">
        <v>9</v>
      </c>
      <c r="F27" s="126"/>
      <c r="G27" s="127">
        <v>10</v>
      </c>
    </row>
    <row r="28" spans="1:7" x14ac:dyDescent="0.25">
      <c r="A28" s="126" t="s">
        <v>263</v>
      </c>
      <c r="B28" s="126"/>
      <c r="C28" s="126" t="s">
        <v>119</v>
      </c>
      <c r="D28" s="126"/>
      <c r="E28" s="125">
        <v>7</v>
      </c>
      <c r="F28" s="126"/>
      <c r="G28" s="127">
        <v>7</v>
      </c>
    </row>
    <row r="29" spans="1:7" x14ac:dyDescent="0.25">
      <c r="A29" s="126" t="s">
        <v>120</v>
      </c>
      <c r="B29" s="126"/>
      <c r="C29" s="126" t="s">
        <v>110</v>
      </c>
      <c r="D29" s="126"/>
      <c r="E29" s="125">
        <v>9</v>
      </c>
      <c r="F29" s="126"/>
      <c r="G29" s="127">
        <v>10</v>
      </c>
    </row>
    <row r="30" spans="1:7" x14ac:dyDescent="0.25">
      <c r="A30" s="126" t="s">
        <v>121</v>
      </c>
      <c r="B30" s="126"/>
      <c r="C30" s="126" t="s">
        <v>121</v>
      </c>
      <c r="D30" s="126"/>
      <c r="E30" s="125">
        <v>10</v>
      </c>
      <c r="F30" s="126"/>
      <c r="G30" s="127">
        <v>10</v>
      </c>
    </row>
    <row r="31" spans="1:7" x14ac:dyDescent="0.25">
      <c r="A31" s="126" t="s">
        <v>122</v>
      </c>
      <c r="B31" s="126"/>
      <c r="C31" s="126" t="s">
        <v>264</v>
      </c>
      <c r="D31" s="126"/>
      <c r="E31" s="125">
        <v>10</v>
      </c>
      <c r="F31" s="126"/>
      <c r="G31" s="127">
        <v>10</v>
      </c>
    </row>
    <row r="32" spans="1:7" x14ac:dyDescent="0.25">
      <c r="A32" s="126"/>
      <c r="B32" s="126"/>
      <c r="C32" s="126"/>
      <c r="D32" s="126"/>
      <c r="E32" s="125"/>
      <c r="F32" s="126"/>
      <c r="G32" s="127"/>
    </row>
    <row r="33" spans="1:7" x14ac:dyDescent="0.25">
      <c r="A33" s="116" t="s">
        <v>123</v>
      </c>
      <c r="B33" s="116"/>
      <c r="C33" s="116"/>
      <c r="D33" s="116"/>
      <c r="E33" s="125"/>
      <c r="F33" s="126"/>
      <c r="G33" s="127"/>
    </row>
    <row r="34" spans="1:7" x14ac:dyDescent="0.25">
      <c r="A34" s="126" t="s">
        <v>124</v>
      </c>
      <c r="B34" s="126"/>
      <c r="C34" s="126" t="s">
        <v>265</v>
      </c>
      <c r="D34" s="126"/>
      <c r="E34" s="125">
        <v>10</v>
      </c>
      <c r="F34" s="126"/>
      <c r="G34" s="127">
        <v>10</v>
      </c>
    </row>
    <row r="35" spans="1:7" x14ac:dyDescent="0.25">
      <c r="A35" s="126" t="s">
        <v>125</v>
      </c>
      <c r="B35" s="126"/>
      <c r="C35" s="126" t="s">
        <v>266</v>
      </c>
      <c r="D35" s="126"/>
      <c r="E35" s="125">
        <v>8</v>
      </c>
      <c r="F35" s="126"/>
      <c r="G35" s="127">
        <v>8</v>
      </c>
    </row>
    <row r="36" spans="1:7" x14ac:dyDescent="0.25">
      <c r="A36" s="126" t="s">
        <v>126</v>
      </c>
      <c r="B36" s="126"/>
      <c r="C36" s="126" t="s">
        <v>126</v>
      </c>
      <c r="D36" s="126"/>
      <c r="E36" s="125">
        <v>10</v>
      </c>
      <c r="F36" s="126"/>
      <c r="G36" s="127">
        <v>10</v>
      </c>
    </row>
    <row r="37" spans="1:7" x14ac:dyDescent="0.25">
      <c r="A37" s="126" t="s">
        <v>127</v>
      </c>
      <c r="B37" s="126"/>
      <c r="C37" s="126" t="s">
        <v>127</v>
      </c>
      <c r="D37" s="126"/>
      <c r="E37" s="125">
        <v>5</v>
      </c>
      <c r="F37" s="126"/>
      <c r="G37" s="127">
        <v>8</v>
      </c>
    </row>
    <row r="38" spans="1:7" x14ac:dyDescent="0.25">
      <c r="A38" s="126" t="s">
        <v>128</v>
      </c>
      <c r="B38" s="126"/>
      <c r="C38" s="126" t="s">
        <v>128</v>
      </c>
      <c r="D38" s="126"/>
      <c r="E38" s="125">
        <v>10</v>
      </c>
      <c r="F38" s="126"/>
      <c r="G38" s="127">
        <v>10</v>
      </c>
    </row>
    <row r="39" spans="1:7" x14ac:dyDescent="0.25">
      <c r="A39" s="126" t="s">
        <v>267</v>
      </c>
      <c r="B39" s="126"/>
      <c r="C39" s="126" t="s">
        <v>265</v>
      </c>
      <c r="D39" s="126"/>
      <c r="E39" s="125">
        <v>10</v>
      </c>
      <c r="F39" s="126"/>
      <c r="G39" s="127">
        <v>10</v>
      </c>
    </row>
    <row r="40" spans="1:7" x14ac:dyDescent="0.25">
      <c r="A40" s="126" t="s">
        <v>130</v>
      </c>
      <c r="B40" s="126"/>
      <c r="C40" s="126" t="s">
        <v>130</v>
      </c>
      <c r="D40" s="126"/>
      <c r="E40" s="125">
        <v>8</v>
      </c>
      <c r="F40" s="126"/>
      <c r="G40" s="127">
        <v>8</v>
      </c>
    </row>
    <row r="41" spans="1:7" x14ac:dyDescent="0.25">
      <c r="A41" s="126" t="s">
        <v>131</v>
      </c>
      <c r="B41" s="126"/>
      <c r="C41" s="126" t="s">
        <v>131</v>
      </c>
      <c r="D41" s="126"/>
      <c r="E41" s="125">
        <v>10</v>
      </c>
      <c r="F41" s="126"/>
      <c r="G41" s="127">
        <v>10</v>
      </c>
    </row>
    <row r="42" spans="1:7" x14ac:dyDescent="0.25">
      <c r="A42" s="126" t="s">
        <v>268</v>
      </c>
      <c r="B42" s="126"/>
      <c r="C42" s="126" t="s">
        <v>132</v>
      </c>
      <c r="D42" s="126"/>
      <c r="E42" s="125">
        <v>10</v>
      </c>
      <c r="F42" s="126"/>
      <c r="G42" s="127">
        <v>10</v>
      </c>
    </row>
    <row r="43" spans="1:7" x14ac:dyDescent="0.25">
      <c r="A43" s="126" t="s">
        <v>133</v>
      </c>
      <c r="B43" s="126"/>
      <c r="C43" s="126" t="s">
        <v>138</v>
      </c>
      <c r="D43" s="126"/>
      <c r="E43" s="125">
        <v>10</v>
      </c>
      <c r="F43" s="126"/>
      <c r="G43" s="127">
        <v>10</v>
      </c>
    </row>
    <row r="44" spans="1:7" x14ac:dyDescent="0.25">
      <c r="A44" s="126" t="s">
        <v>269</v>
      </c>
      <c r="B44" s="126"/>
      <c r="C44" s="126" t="s">
        <v>134</v>
      </c>
      <c r="D44" s="126"/>
      <c r="E44" s="125">
        <v>8</v>
      </c>
      <c r="F44" s="126"/>
      <c r="G44" s="127">
        <v>10</v>
      </c>
    </row>
    <row r="45" spans="1:7" x14ac:dyDescent="0.25">
      <c r="A45" s="126"/>
      <c r="B45" s="126"/>
      <c r="C45" s="126" t="s">
        <v>139</v>
      </c>
      <c r="D45" s="126"/>
      <c r="E45" s="125">
        <v>8</v>
      </c>
      <c r="F45" s="126"/>
      <c r="G45" s="127">
        <v>10</v>
      </c>
    </row>
    <row r="46" spans="1:7" x14ac:dyDescent="0.25">
      <c r="A46" s="126" t="s">
        <v>135</v>
      </c>
      <c r="B46" s="126"/>
      <c r="C46" s="126" t="s">
        <v>126</v>
      </c>
      <c r="D46" s="126"/>
      <c r="E46" s="125">
        <v>10</v>
      </c>
      <c r="F46" s="126"/>
      <c r="G46" s="127">
        <v>10</v>
      </c>
    </row>
    <row r="47" spans="1:7" x14ac:dyDescent="0.25">
      <c r="A47" s="126"/>
      <c r="B47" s="126"/>
      <c r="C47" s="126" t="s">
        <v>265</v>
      </c>
      <c r="D47" s="126"/>
      <c r="E47" s="125">
        <v>10</v>
      </c>
      <c r="F47" s="126"/>
      <c r="G47" s="127">
        <v>10</v>
      </c>
    </row>
    <row r="48" spans="1:7" x14ac:dyDescent="0.25">
      <c r="A48" s="126"/>
      <c r="B48" s="126"/>
      <c r="C48" s="126" t="s">
        <v>135</v>
      </c>
      <c r="D48" s="126"/>
      <c r="E48" s="125">
        <v>10</v>
      </c>
      <c r="F48" s="126"/>
      <c r="G48" s="127">
        <v>10</v>
      </c>
    </row>
    <row r="49" spans="1:7" x14ac:dyDescent="0.25">
      <c r="A49" s="126" t="s">
        <v>136</v>
      </c>
      <c r="B49" s="126"/>
      <c r="C49" s="126" t="s">
        <v>270</v>
      </c>
      <c r="D49" s="126"/>
      <c r="E49" s="125">
        <v>10</v>
      </c>
      <c r="F49" s="126"/>
      <c r="G49" s="127">
        <v>10</v>
      </c>
    </row>
    <row r="50" spans="1:7" x14ac:dyDescent="0.25">
      <c r="A50" s="126" t="s">
        <v>137</v>
      </c>
      <c r="B50" s="126"/>
      <c r="C50" s="126" t="s">
        <v>271</v>
      </c>
      <c r="D50" s="126"/>
      <c r="E50" s="125">
        <v>10</v>
      </c>
      <c r="F50" s="126"/>
      <c r="G50" s="127">
        <v>10</v>
      </c>
    </row>
    <row r="51" spans="1:7" x14ac:dyDescent="0.25">
      <c r="A51" s="126"/>
      <c r="B51" s="126"/>
      <c r="C51" s="126" t="s">
        <v>272</v>
      </c>
      <c r="D51" s="126"/>
      <c r="E51" s="125">
        <v>10</v>
      </c>
      <c r="F51" s="126"/>
      <c r="G51" s="127">
        <v>10</v>
      </c>
    </row>
    <row r="52" spans="1:7" x14ac:dyDescent="0.25">
      <c r="A52" s="126" t="s">
        <v>138</v>
      </c>
      <c r="B52" s="126"/>
      <c r="C52" s="126" t="s">
        <v>138</v>
      </c>
      <c r="D52" s="126"/>
      <c r="E52" s="125">
        <v>10</v>
      </c>
      <c r="F52" s="126"/>
      <c r="G52" s="127">
        <v>10</v>
      </c>
    </row>
    <row r="53" spans="1:7" x14ac:dyDescent="0.25">
      <c r="A53" s="126" t="s">
        <v>139</v>
      </c>
      <c r="B53" s="126"/>
      <c r="C53" s="126" t="s">
        <v>139</v>
      </c>
      <c r="D53" s="126"/>
      <c r="E53" s="125">
        <v>8</v>
      </c>
      <c r="F53" s="126"/>
      <c r="G53" s="127">
        <v>10</v>
      </c>
    </row>
    <row r="54" spans="1:7" x14ac:dyDescent="0.25">
      <c r="A54" s="126" t="s">
        <v>140</v>
      </c>
      <c r="B54" s="126"/>
      <c r="C54" s="126" t="s">
        <v>273</v>
      </c>
      <c r="D54" s="126"/>
      <c r="E54" s="125">
        <v>9</v>
      </c>
      <c r="F54" s="126"/>
      <c r="G54" s="127">
        <v>10</v>
      </c>
    </row>
    <row r="55" spans="1:7" x14ac:dyDescent="0.25">
      <c r="A55" s="126"/>
      <c r="B55" s="126"/>
      <c r="C55" s="126" t="s">
        <v>274</v>
      </c>
      <c r="D55" s="126"/>
      <c r="E55" s="125">
        <v>9</v>
      </c>
      <c r="F55" s="126"/>
      <c r="G55" s="127">
        <v>10</v>
      </c>
    </row>
    <row r="56" spans="1:7" x14ac:dyDescent="0.25">
      <c r="A56" s="126"/>
      <c r="B56" s="126"/>
      <c r="C56" s="126" t="s">
        <v>139</v>
      </c>
      <c r="D56" s="126"/>
      <c r="E56" s="125">
        <v>8</v>
      </c>
      <c r="F56" s="126"/>
      <c r="G56" s="127">
        <v>10</v>
      </c>
    </row>
    <row r="57" spans="1:7" x14ac:dyDescent="0.25">
      <c r="A57" s="126" t="s">
        <v>141</v>
      </c>
      <c r="B57" s="126"/>
      <c r="C57" s="126" t="s">
        <v>275</v>
      </c>
      <c r="D57" s="126"/>
      <c r="E57" s="125">
        <v>10</v>
      </c>
      <c r="F57" s="126"/>
      <c r="G57" s="127">
        <v>10</v>
      </c>
    </row>
    <row r="58" spans="1:7" x14ac:dyDescent="0.25">
      <c r="A58" s="126"/>
      <c r="B58" s="126"/>
      <c r="C58" s="126" t="s">
        <v>276</v>
      </c>
      <c r="D58" s="126"/>
      <c r="E58" s="125">
        <v>10</v>
      </c>
      <c r="F58" s="126"/>
      <c r="G58" s="127">
        <v>10</v>
      </c>
    </row>
    <row r="59" spans="1:7" x14ac:dyDescent="0.25">
      <c r="A59" s="126"/>
      <c r="B59" s="126"/>
      <c r="C59" s="126" t="s">
        <v>277</v>
      </c>
      <c r="D59" s="126"/>
      <c r="E59" s="125">
        <v>10</v>
      </c>
      <c r="F59" s="126"/>
      <c r="G59" s="127">
        <v>10</v>
      </c>
    </row>
    <row r="60" spans="1:7" x14ac:dyDescent="0.25">
      <c r="A60" s="126"/>
      <c r="B60" s="126"/>
      <c r="C60" s="126" t="s">
        <v>141</v>
      </c>
      <c r="D60" s="126"/>
      <c r="E60" s="125">
        <v>10</v>
      </c>
      <c r="F60" s="126"/>
      <c r="G60" s="127">
        <v>10</v>
      </c>
    </row>
    <row r="61" spans="1:7" x14ac:dyDescent="0.25">
      <c r="A61" s="126"/>
      <c r="B61" s="126"/>
      <c r="C61" s="126"/>
      <c r="D61" s="126"/>
      <c r="E61" s="125"/>
      <c r="F61" s="126"/>
      <c r="G61" s="127"/>
    </row>
    <row r="62" spans="1:7" x14ac:dyDescent="0.25">
      <c r="A62" s="116" t="s">
        <v>142</v>
      </c>
      <c r="B62" s="116"/>
      <c r="C62" s="116"/>
      <c r="D62" s="116"/>
      <c r="E62" s="125"/>
      <c r="F62" s="126"/>
      <c r="G62" s="127"/>
    </row>
    <row r="63" spans="1:7" x14ac:dyDescent="0.25">
      <c r="A63" s="126" t="s">
        <v>143</v>
      </c>
      <c r="B63" s="126"/>
      <c r="C63" s="126" t="s">
        <v>143</v>
      </c>
      <c r="D63" s="126"/>
      <c r="E63" s="125">
        <v>10</v>
      </c>
      <c r="F63" s="126"/>
      <c r="G63" s="127">
        <v>10</v>
      </c>
    </row>
    <row r="64" spans="1:7" x14ac:dyDescent="0.25">
      <c r="A64" s="126" t="s">
        <v>144</v>
      </c>
      <c r="B64" s="126"/>
      <c r="C64" s="126" t="s">
        <v>144</v>
      </c>
      <c r="D64" s="126"/>
      <c r="E64" s="125">
        <v>10</v>
      </c>
      <c r="F64" s="126"/>
      <c r="G64" s="127">
        <v>10</v>
      </c>
    </row>
    <row r="65" spans="1:7" x14ac:dyDescent="0.25">
      <c r="A65" s="126" t="s">
        <v>145</v>
      </c>
      <c r="B65" s="126"/>
      <c r="C65" s="126" t="s">
        <v>145</v>
      </c>
      <c r="D65" s="126"/>
      <c r="E65" s="125">
        <v>10</v>
      </c>
      <c r="F65" s="126"/>
      <c r="G65" s="127">
        <v>10</v>
      </c>
    </row>
    <row r="66" spans="1:7" x14ac:dyDescent="0.25">
      <c r="A66" s="126" t="s">
        <v>146</v>
      </c>
      <c r="B66" s="126"/>
      <c r="C66" s="126" t="s">
        <v>278</v>
      </c>
      <c r="D66" s="126"/>
      <c r="E66" s="125">
        <v>4</v>
      </c>
      <c r="F66" s="126"/>
      <c r="G66" s="127">
        <v>10</v>
      </c>
    </row>
    <row r="67" spans="1:7" x14ac:dyDescent="0.25">
      <c r="A67" s="126" t="s">
        <v>147</v>
      </c>
      <c r="B67" s="126"/>
      <c r="C67" s="126" t="s">
        <v>149</v>
      </c>
      <c r="D67" s="126"/>
      <c r="E67" s="125">
        <v>8</v>
      </c>
      <c r="F67" s="126"/>
      <c r="G67" s="127">
        <v>8</v>
      </c>
    </row>
    <row r="68" spans="1:7" x14ac:dyDescent="0.25">
      <c r="A68" s="126" t="s">
        <v>148</v>
      </c>
      <c r="B68" s="126"/>
      <c r="C68" s="126" t="s">
        <v>279</v>
      </c>
      <c r="D68" s="126"/>
      <c r="E68" s="125">
        <v>10</v>
      </c>
      <c r="F68" s="126"/>
      <c r="G68" s="127">
        <v>10</v>
      </c>
    </row>
    <row r="69" spans="1:7" x14ac:dyDescent="0.25">
      <c r="A69" s="126" t="s">
        <v>149</v>
      </c>
      <c r="B69" s="126"/>
      <c r="C69" s="126" t="s">
        <v>149</v>
      </c>
      <c r="D69" s="126"/>
      <c r="E69" s="125">
        <v>8</v>
      </c>
      <c r="F69" s="126"/>
      <c r="G69" s="127">
        <v>8</v>
      </c>
    </row>
    <row r="70" spans="1:7" x14ac:dyDescent="0.25">
      <c r="A70" s="126" t="s">
        <v>150</v>
      </c>
      <c r="B70" s="126"/>
      <c r="C70" s="126" t="s">
        <v>150</v>
      </c>
      <c r="D70" s="126"/>
      <c r="E70" s="125">
        <v>5</v>
      </c>
      <c r="F70" s="126"/>
      <c r="G70" s="127">
        <v>5</v>
      </c>
    </row>
    <row r="71" spans="1:7" x14ac:dyDescent="0.25">
      <c r="A71" s="126" t="s">
        <v>151</v>
      </c>
      <c r="B71" s="126"/>
      <c r="C71" s="126" t="s">
        <v>151</v>
      </c>
      <c r="D71" s="126"/>
      <c r="E71" s="125">
        <v>10</v>
      </c>
      <c r="F71" s="126"/>
      <c r="G71" s="127">
        <v>10</v>
      </c>
    </row>
    <row r="72" spans="1:7" x14ac:dyDescent="0.25">
      <c r="A72" s="126" t="s">
        <v>152</v>
      </c>
      <c r="B72" s="126"/>
      <c r="C72" s="126" t="s">
        <v>152</v>
      </c>
      <c r="D72" s="126"/>
      <c r="E72" s="125">
        <v>8</v>
      </c>
      <c r="F72" s="126"/>
      <c r="G72" s="127">
        <v>8</v>
      </c>
    </row>
    <row r="73" spans="1:7" x14ac:dyDescent="0.25">
      <c r="A73" s="126" t="s">
        <v>153</v>
      </c>
      <c r="B73" s="126"/>
      <c r="C73" s="126" t="s">
        <v>279</v>
      </c>
      <c r="D73" s="126"/>
      <c r="E73" s="125">
        <v>10</v>
      </c>
      <c r="F73" s="126"/>
      <c r="G73" s="127">
        <v>10</v>
      </c>
    </row>
    <row r="74" spans="1:7" x14ac:dyDescent="0.25">
      <c r="A74" s="126" t="s">
        <v>154</v>
      </c>
      <c r="B74" s="126"/>
      <c r="C74" s="126" t="s">
        <v>280</v>
      </c>
      <c r="D74" s="126"/>
      <c r="E74" s="125">
        <v>10</v>
      </c>
      <c r="F74" s="126"/>
      <c r="G74" s="127">
        <v>10</v>
      </c>
    </row>
    <row r="75" spans="1:7" x14ac:dyDescent="0.25">
      <c r="A75" s="126"/>
      <c r="B75" s="126"/>
      <c r="C75" s="126" t="s">
        <v>281</v>
      </c>
      <c r="D75" s="126"/>
      <c r="E75" s="125">
        <v>10</v>
      </c>
      <c r="F75" s="126"/>
      <c r="G75" s="127">
        <v>10</v>
      </c>
    </row>
    <row r="76" spans="1:7" x14ac:dyDescent="0.25">
      <c r="A76" s="126"/>
      <c r="B76" s="126"/>
      <c r="C76" s="126" t="s">
        <v>282</v>
      </c>
      <c r="D76" s="126"/>
      <c r="E76" s="125">
        <v>10</v>
      </c>
      <c r="F76" s="126"/>
      <c r="G76" s="127">
        <v>10</v>
      </c>
    </row>
    <row r="77" spans="1:7" x14ac:dyDescent="0.25">
      <c r="A77" s="126"/>
      <c r="B77" s="126"/>
      <c r="C77" s="126" t="s">
        <v>283</v>
      </c>
      <c r="D77" s="126"/>
      <c r="E77" s="125">
        <v>10</v>
      </c>
      <c r="F77" s="126"/>
      <c r="G77" s="127">
        <v>10</v>
      </c>
    </row>
    <row r="78" spans="1:7" x14ac:dyDescent="0.25">
      <c r="A78" s="126" t="s">
        <v>155</v>
      </c>
      <c r="B78" s="126"/>
      <c r="C78" s="126" t="s">
        <v>155</v>
      </c>
      <c r="D78" s="126"/>
      <c r="E78" s="125">
        <v>5</v>
      </c>
      <c r="F78" s="126"/>
      <c r="G78" s="127">
        <v>10</v>
      </c>
    </row>
    <row r="79" spans="1:7" x14ac:dyDescent="0.25">
      <c r="A79" s="126" t="s">
        <v>156</v>
      </c>
      <c r="B79" s="126"/>
      <c r="C79" s="126" t="s">
        <v>284</v>
      </c>
      <c r="D79" s="126"/>
      <c r="E79" s="125">
        <v>4</v>
      </c>
      <c r="F79" s="126"/>
      <c r="G79" s="127">
        <v>4</v>
      </c>
    </row>
    <row r="80" spans="1:7" x14ac:dyDescent="0.25">
      <c r="A80" s="126" t="s">
        <v>157</v>
      </c>
      <c r="B80" s="126"/>
      <c r="C80" s="126" t="s">
        <v>157</v>
      </c>
      <c r="D80" s="126"/>
      <c r="E80" s="125">
        <v>10</v>
      </c>
      <c r="F80" s="126"/>
      <c r="G80" s="127">
        <v>10</v>
      </c>
    </row>
    <row r="81" spans="1:7" x14ac:dyDescent="0.25">
      <c r="A81" s="126" t="s">
        <v>285</v>
      </c>
      <c r="B81" s="126"/>
      <c r="C81" s="126" t="s">
        <v>158</v>
      </c>
      <c r="D81" s="126"/>
      <c r="E81" s="125">
        <v>8</v>
      </c>
      <c r="F81" s="126"/>
      <c r="G81" s="127">
        <v>8</v>
      </c>
    </row>
    <row r="82" spans="1:7" x14ac:dyDescent="0.25">
      <c r="A82" s="126" t="s">
        <v>159</v>
      </c>
      <c r="B82" s="126"/>
      <c r="C82" s="126" t="s">
        <v>286</v>
      </c>
      <c r="D82" s="126"/>
      <c r="E82" s="125">
        <v>8</v>
      </c>
      <c r="F82" s="126"/>
      <c r="G82" s="127">
        <v>8</v>
      </c>
    </row>
    <row r="83" spans="1:7" x14ac:dyDescent="0.25">
      <c r="A83" s="126" t="s">
        <v>160</v>
      </c>
      <c r="B83" s="126"/>
      <c r="C83" s="126" t="s">
        <v>160</v>
      </c>
      <c r="D83" s="126"/>
      <c r="E83" s="125">
        <v>10</v>
      </c>
      <c r="F83" s="126"/>
      <c r="G83" s="127">
        <v>10</v>
      </c>
    </row>
    <row r="84" spans="1:7" x14ac:dyDescent="0.25">
      <c r="A84" s="126" t="s">
        <v>161</v>
      </c>
      <c r="B84" s="126"/>
      <c r="C84" s="126" t="s">
        <v>161</v>
      </c>
      <c r="D84" s="126"/>
      <c r="E84" s="125">
        <v>7</v>
      </c>
      <c r="F84" s="126"/>
      <c r="G84" s="127">
        <v>10</v>
      </c>
    </row>
    <row r="85" spans="1:7" x14ac:dyDescent="0.25">
      <c r="A85" s="126" t="s">
        <v>162</v>
      </c>
      <c r="B85" s="126"/>
      <c r="C85" s="126" t="s">
        <v>162</v>
      </c>
      <c r="D85" s="126"/>
      <c r="E85" s="125">
        <v>10</v>
      </c>
      <c r="F85" s="126"/>
      <c r="G85" s="127">
        <v>10</v>
      </c>
    </row>
    <row r="86" spans="1:7" x14ac:dyDescent="0.25">
      <c r="A86" s="126" t="s">
        <v>163</v>
      </c>
      <c r="B86" s="126"/>
      <c r="C86" s="126" t="s">
        <v>163</v>
      </c>
      <c r="D86" s="126"/>
      <c r="E86" s="125">
        <v>7</v>
      </c>
      <c r="F86" s="126"/>
      <c r="G86" s="127">
        <v>10</v>
      </c>
    </row>
    <row r="87" spans="1:7" x14ac:dyDescent="0.25">
      <c r="A87" s="126" t="s">
        <v>164</v>
      </c>
      <c r="B87" s="126"/>
      <c r="C87" s="126" t="s">
        <v>164</v>
      </c>
      <c r="D87" s="126"/>
      <c r="E87" s="125">
        <v>7</v>
      </c>
      <c r="F87" s="126"/>
      <c r="G87" s="127">
        <v>7</v>
      </c>
    </row>
    <row r="88" spans="1:7" x14ac:dyDescent="0.25">
      <c r="A88" s="126" t="s">
        <v>165</v>
      </c>
      <c r="B88" s="126"/>
      <c r="C88" s="126" t="s">
        <v>165</v>
      </c>
      <c r="D88" s="126"/>
      <c r="E88" s="125">
        <v>8</v>
      </c>
      <c r="F88" s="126"/>
      <c r="G88" s="127">
        <v>10</v>
      </c>
    </row>
    <row r="89" spans="1:7" x14ac:dyDescent="0.25">
      <c r="A89" s="126" t="s">
        <v>166</v>
      </c>
      <c r="B89" s="126"/>
      <c r="C89" s="126" t="s">
        <v>166</v>
      </c>
      <c r="D89" s="126"/>
      <c r="E89" s="125">
        <v>10</v>
      </c>
      <c r="F89" s="126"/>
      <c r="G89" s="127">
        <v>10</v>
      </c>
    </row>
    <row r="90" spans="1:7" x14ac:dyDescent="0.25">
      <c r="A90" s="126" t="s">
        <v>167</v>
      </c>
      <c r="B90" s="126"/>
      <c r="C90" s="126" t="s">
        <v>167</v>
      </c>
      <c r="D90" s="126"/>
      <c r="E90" s="125">
        <v>8</v>
      </c>
      <c r="F90" s="126"/>
      <c r="G90" s="127">
        <v>10</v>
      </c>
    </row>
    <row r="91" spans="1:7" x14ac:dyDescent="0.25">
      <c r="A91" s="126"/>
      <c r="B91" s="126"/>
      <c r="C91" s="126"/>
      <c r="D91" s="126"/>
      <c r="E91" s="125"/>
      <c r="F91" s="126"/>
      <c r="G91" s="127"/>
    </row>
    <row r="92" spans="1:7" x14ac:dyDescent="0.25">
      <c r="A92" s="116" t="s">
        <v>168</v>
      </c>
      <c r="B92" s="116"/>
      <c r="C92" s="116"/>
      <c r="D92" s="116"/>
      <c r="E92" s="125"/>
      <c r="F92" s="126"/>
      <c r="G92" s="127"/>
    </row>
    <row r="93" spans="1:7" x14ac:dyDescent="0.25">
      <c r="A93" s="126" t="s">
        <v>169</v>
      </c>
      <c r="B93" s="126"/>
      <c r="C93" s="126" t="s">
        <v>169</v>
      </c>
      <c r="D93" s="126"/>
      <c r="E93" s="125">
        <v>9</v>
      </c>
      <c r="F93" s="126"/>
      <c r="G93" s="127">
        <v>9</v>
      </c>
    </row>
    <row r="94" spans="1:7" x14ac:dyDescent="0.25">
      <c r="A94" s="126" t="s">
        <v>170</v>
      </c>
      <c r="B94" s="126"/>
      <c r="C94" s="126" t="s">
        <v>170</v>
      </c>
      <c r="D94" s="126"/>
      <c r="E94" s="125">
        <v>7</v>
      </c>
      <c r="F94" s="126"/>
      <c r="G94" s="127">
        <v>7</v>
      </c>
    </row>
    <row r="95" spans="1:7" x14ac:dyDescent="0.25">
      <c r="A95" s="126" t="s">
        <v>171</v>
      </c>
      <c r="B95" s="126"/>
      <c r="C95" s="126" t="s">
        <v>186</v>
      </c>
      <c r="D95" s="126"/>
      <c r="E95" s="125">
        <v>8</v>
      </c>
      <c r="F95" s="126"/>
      <c r="G95" s="127">
        <v>10</v>
      </c>
    </row>
    <row r="96" spans="1:7" x14ac:dyDescent="0.25">
      <c r="A96" s="126" t="s">
        <v>172</v>
      </c>
      <c r="B96" s="126"/>
      <c r="C96" s="126" t="s">
        <v>172</v>
      </c>
      <c r="D96" s="126"/>
      <c r="E96" s="125">
        <v>8</v>
      </c>
      <c r="F96" s="126"/>
      <c r="G96" s="127">
        <v>10</v>
      </c>
    </row>
    <row r="97" spans="1:7" x14ac:dyDescent="0.25">
      <c r="A97" s="126" t="s">
        <v>173</v>
      </c>
      <c r="B97" s="126"/>
      <c r="C97" s="126" t="s">
        <v>173</v>
      </c>
      <c r="D97" s="126"/>
      <c r="E97" s="125">
        <v>8</v>
      </c>
      <c r="F97" s="126"/>
      <c r="G97" s="127">
        <v>8</v>
      </c>
    </row>
    <row r="98" spans="1:7" x14ac:dyDescent="0.25">
      <c r="A98" s="126" t="s">
        <v>174</v>
      </c>
      <c r="B98" s="126"/>
      <c r="C98" s="126" t="s">
        <v>170</v>
      </c>
      <c r="D98" s="126"/>
      <c r="E98" s="125">
        <v>7</v>
      </c>
      <c r="F98" s="126"/>
      <c r="G98" s="127">
        <v>7</v>
      </c>
    </row>
    <row r="99" spans="1:7" x14ac:dyDescent="0.25">
      <c r="A99" s="126" t="s">
        <v>287</v>
      </c>
      <c r="B99" s="126"/>
      <c r="C99" s="126" t="s">
        <v>172</v>
      </c>
      <c r="D99" s="126"/>
      <c r="E99" s="125">
        <v>8</v>
      </c>
      <c r="F99" s="126"/>
      <c r="G99" s="127">
        <v>10</v>
      </c>
    </row>
    <row r="100" spans="1:7" x14ac:dyDescent="0.25">
      <c r="A100" s="126" t="s">
        <v>288</v>
      </c>
      <c r="B100" s="126"/>
      <c r="C100" s="126" t="s">
        <v>176</v>
      </c>
      <c r="D100" s="126"/>
      <c r="E100" s="125">
        <v>10</v>
      </c>
      <c r="F100" s="126"/>
      <c r="G100" s="127">
        <v>10</v>
      </c>
    </row>
    <row r="101" spans="1:7" x14ac:dyDescent="0.25">
      <c r="A101" s="126" t="s">
        <v>289</v>
      </c>
      <c r="B101" s="126"/>
      <c r="C101" s="126" t="s">
        <v>177</v>
      </c>
      <c r="D101" s="126"/>
      <c r="E101" s="125">
        <v>8</v>
      </c>
      <c r="F101" s="126"/>
      <c r="G101" s="127">
        <v>8</v>
      </c>
    </row>
    <row r="102" spans="1:7" x14ac:dyDescent="0.25">
      <c r="A102" s="126" t="s">
        <v>178</v>
      </c>
      <c r="B102" s="126"/>
      <c r="C102" s="126" t="s">
        <v>177</v>
      </c>
      <c r="D102" s="126"/>
      <c r="E102" s="125">
        <v>8</v>
      </c>
      <c r="F102" s="126"/>
      <c r="G102" s="127">
        <v>8</v>
      </c>
    </row>
    <row r="103" spans="1:7" x14ac:dyDescent="0.25">
      <c r="A103" s="126" t="s">
        <v>179</v>
      </c>
      <c r="B103" s="126"/>
      <c r="C103" s="126" t="s">
        <v>290</v>
      </c>
      <c r="D103" s="126"/>
      <c r="E103" s="125">
        <v>10</v>
      </c>
      <c r="F103" s="126"/>
      <c r="G103" s="127">
        <v>10</v>
      </c>
    </row>
    <row r="104" spans="1:7" x14ac:dyDescent="0.25">
      <c r="A104" s="126"/>
      <c r="B104" s="126"/>
      <c r="C104" s="126" t="s">
        <v>291</v>
      </c>
      <c r="D104" s="126"/>
      <c r="E104" s="125">
        <v>10</v>
      </c>
      <c r="F104" s="126"/>
      <c r="G104" s="127">
        <v>10</v>
      </c>
    </row>
    <row r="105" spans="1:7" x14ac:dyDescent="0.25">
      <c r="A105" s="126"/>
      <c r="B105" s="126"/>
      <c r="C105" s="126" t="s">
        <v>292</v>
      </c>
      <c r="D105" s="126"/>
      <c r="E105" s="125">
        <v>10</v>
      </c>
      <c r="F105" s="126"/>
      <c r="G105" s="127">
        <v>10</v>
      </c>
    </row>
    <row r="106" spans="1:7" x14ac:dyDescent="0.25">
      <c r="A106" s="126"/>
      <c r="B106" s="126"/>
      <c r="C106" s="126" t="s">
        <v>293</v>
      </c>
      <c r="D106" s="126"/>
      <c r="E106" s="125">
        <v>10</v>
      </c>
      <c r="F106" s="126"/>
      <c r="G106" s="127">
        <v>10</v>
      </c>
    </row>
    <row r="107" spans="1:7" x14ac:dyDescent="0.25">
      <c r="A107" s="126"/>
      <c r="B107" s="126"/>
      <c r="C107" s="126" t="s">
        <v>294</v>
      </c>
      <c r="D107" s="126"/>
      <c r="E107" s="125">
        <v>10</v>
      </c>
      <c r="F107" s="126"/>
      <c r="G107" s="127">
        <v>10</v>
      </c>
    </row>
    <row r="108" spans="1:7" x14ac:dyDescent="0.25">
      <c r="A108" s="126"/>
      <c r="B108" s="126"/>
      <c r="C108" s="126" t="s">
        <v>295</v>
      </c>
      <c r="D108" s="126"/>
      <c r="E108" s="125">
        <v>10</v>
      </c>
      <c r="F108" s="126"/>
      <c r="G108" s="127">
        <v>10</v>
      </c>
    </row>
    <row r="109" spans="1:7" x14ac:dyDescent="0.25">
      <c r="A109" s="126" t="s">
        <v>180</v>
      </c>
      <c r="B109" s="126"/>
      <c r="C109" s="126" t="s">
        <v>296</v>
      </c>
      <c r="D109" s="126"/>
      <c r="E109" s="125">
        <v>9</v>
      </c>
      <c r="F109" s="126"/>
      <c r="G109" s="127">
        <v>9</v>
      </c>
    </row>
    <row r="110" spans="1:7" x14ac:dyDescent="0.25">
      <c r="A110" s="126"/>
      <c r="B110" s="126"/>
      <c r="C110" s="126" t="s">
        <v>297</v>
      </c>
      <c r="D110" s="126"/>
      <c r="E110" s="125">
        <v>9</v>
      </c>
      <c r="F110" s="126"/>
      <c r="G110" s="127">
        <v>9</v>
      </c>
    </row>
    <row r="111" spans="1:7" x14ac:dyDescent="0.25">
      <c r="A111" s="126"/>
      <c r="B111" s="126"/>
      <c r="C111" s="126" t="s">
        <v>298</v>
      </c>
      <c r="D111" s="126"/>
      <c r="E111" s="125">
        <v>9</v>
      </c>
      <c r="F111" s="126"/>
      <c r="G111" s="127">
        <v>9</v>
      </c>
    </row>
    <row r="112" spans="1:7" x14ac:dyDescent="0.25">
      <c r="A112" s="126"/>
      <c r="B112" s="126"/>
      <c r="C112" s="126" t="s">
        <v>299</v>
      </c>
      <c r="D112" s="126"/>
      <c r="E112" s="125">
        <v>9</v>
      </c>
      <c r="F112" s="126"/>
      <c r="G112" s="127">
        <v>9</v>
      </c>
    </row>
    <row r="113" spans="1:7" x14ac:dyDescent="0.25">
      <c r="A113" s="126"/>
      <c r="B113" s="126"/>
      <c r="C113" s="126" t="s">
        <v>300</v>
      </c>
      <c r="D113" s="126"/>
      <c r="E113" s="125">
        <v>9</v>
      </c>
      <c r="F113" s="126"/>
      <c r="G113" s="127">
        <v>9</v>
      </c>
    </row>
    <row r="114" spans="1:7" x14ac:dyDescent="0.25">
      <c r="A114" s="126" t="s">
        <v>181</v>
      </c>
      <c r="B114" s="126"/>
      <c r="C114" s="126" t="s">
        <v>181</v>
      </c>
      <c r="D114" s="126"/>
      <c r="E114" s="125">
        <v>5</v>
      </c>
      <c r="F114" s="126"/>
      <c r="G114" s="127">
        <v>10</v>
      </c>
    </row>
    <row r="115" spans="1:7" x14ac:dyDescent="0.25">
      <c r="A115" s="126" t="s">
        <v>182</v>
      </c>
      <c r="B115" s="126"/>
      <c r="C115" s="126" t="s">
        <v>181</v>
      </c>
      <c r="D115" s="126"/>
      <c r="E115" s="125">
        <v>5</v>
      </c>
      <c r="F115" s="126"/>
      <c r="G115" s="127">
        <v>10</v>
      </c>
    </row>
    <row r="116" spans="1:7" x14ac:dyDescent="0.25">
      <c r="A116" s="126" t="s">
        <v>183</v>
      </c>
      <c r="B116" s="126"/>
      <c r="C116" s="126" t="s">
        <v>183</v>
      </c>
      <c r="D116" s="126"/>
      <c r="E116" s="125">
        <v>10</v>
      </c>
      <c r="F116" s="126"/>
      <c r="G116" s="127">
        <v>10</v>
      </c>
    </row>
    <row r="117" spans="1:7" x14ac:dyDescent="0.25">
      <c r="A117" s="126" t="s">
        <v>301</v>
      </c>
      <c r="B117" s="126"/>
      <c r="C117" s="126" t="s">
        <v>302</v>
      </c>
      <c r="D117" s="126"/>
      <c r="E117" s="125">
        <v>8</v>
      </c>
      <c r="F117" s="126"/>
      <c r="G117" s="127">
        <v>8</v>
      </c>
    </row>
    <row r="118" spans="1:7" x14ac:dyDescent="0.25">
      <c r="A118" s="126" t="s">
        <v>185</v>
      </c>
      <c r="B118" s="126"/>
      <c r="C118" s="126" t="s">
        <v>185</v>
      </c>
      <c r="D118" s="126"/>
      <c r="E118" s="125">
        <v>10</v>
      </c>
      <c r="F118" s="126"/>
      <c r="G118" s="127">
        <v>8</v>
      </c>
    </row>
    <row r="119" spans="1:7" x14ac:dyDescent="0.25">
      <c r="A119" s="126" t="s">
        <v>186</v>
      </c>
      <c r="B119" s="126"/>
      <c r="C119" s="126" t="s">
        <v>186</v>
      </c>
      <c r="D119" s="126"/>
      <c r="E119" s="125">
        <v>8</v>
      </c>
      <c r="F119" s="126"/>
      <c r="G119" s="127">
        <v>10</v>
      </c>
    </row>
    <row r="120" spans="1:7" x14ac:dyDescent="0.25">
      <c r="A120" s="126" t="s">
        <v>187</v>
      </c>
      <c r="B120" s="126"/>
      <c r="C120" s="126" t="s">
        <v>303</v>
      </c>
      <c r="D120" s="126"/>
      <c r="E120" s="125">
        <v>10</v>
      </c>
      <c r="F120" s="126"/>
      <c r="G120" s="127">
        <v>10</v>
      </c>
    </row>
    <row r="121" spans="1:7" x14ac:dyDescent="0.25">
      <c r="A121" s="126"/>
      <c r="B121" s="126"/>
      <c r="C121" s="126" t="s">
        <v>304</v>
      </c>
      <c r="D121" s="126"/>
      <c r="E121" s="125">
        <v>10</v>
      </c>
      <c r="F121" s="126"/>
      <c r="G121" s="127">
        <v>10</v>
      </c>
    </row>
    <row r="122" spans="1:7" x14ac:dyDescent="0.25">
      <c r="A122" s="126"/>
      <c r="B122" s="126"/>
      <c r="C122" s="126" t="s">
        <v>194</v>
      </c>
      <c r="D122" s="126"/>
      <c r="E122" s="125">
        <v>9</v>
      </c>
      <c r="F122" s="126"/>
      <c r="G122" s="127">
        <v>9</v>
      </c>
    </row>
    <row r="123" spans="1:7" x14ac:dyDescent="0.25">
      <c r="A123" s="126" t="s">
        <v>305</v>
      </c>
      <c r="B123" s="126"/>
      <c r="C123" s="126" t="s">
        <v>188</v>
      </c>
      <c r="D123" s="126"/>
      <c r="E123" s="125">
        <v>8</v>
      </c>
      <c r="F123" s="126"/>
      <c r="G123" s="127">
        <v>10</v>
      </c>
    </row>
    <row r="124" spans="1:7" x14ac:dyDescent="0.25">
      <c r="A124" s="126" t="s">
        <v>189</v>
      </c>
      <c r="B124" s="126"/>
      <c r="C124" s="126" t="s">
        <v>185</v>
      </c>
      <c r="D124" s="126"/>
      <c r="E124" s="125">
        <v>10</v>
      </c>
      <c r="F124" s="126"/>
      <c r="G124" s="127">
        <v>8</v>
      </c>
    </row>
    <row r="125" spans="1:7" x14ac:dyDescent="0.25">
      <c r="A125" s="126" t="s">
        <v>190</v>
      </c>
      <c r="B125" s="126"/>
      <c r="C125" s="126" t="s">
        <v>190</v>
      </c>
      <c r="D125" s="126"/>
      <c r="E125" s="125">
        <v>10</v>
      </c>
      <c r="F125" s="126"/>
      <c r="G125" s="127">
        <v>10</v>
      </c>
    </row>
    <row r="126" spans="1:7" x14ac:dyDescent="0.25">
      <c r="A126" s="126" t="s">
        <v>191</v>
      </c>
      <c r="B126" s="126"/>
      <c r="C126" s="126" t="s">
        <v>306</v>
      </c>
      <c r="D126" s="126"/>
      <c r="E126" s="125">
        <v>10</v>
      </c>
      <c r="F126" s="126"/>
      <c r="G126" s="127">
        <v>10</v>
      </c>
    </row>
    <row r="127" spans="1:7" x14ac:dyDescent="0.25">
      <c r="A127" s="126"/>
      <c r="B127" s="126"/>
      <c r="C127" s="126" t="s">
        <v>307</v>
      </c>
      <c r="D127" s="126"/>
      <c r="E127" s="125">
        <v>10</v>
      </c>
      <c r="F127" s="126"/>
      <c r="G127" s="127">
        <v>10</v>
      </c>
    </row>
    <row r="128" spans="1:7" x14ac:dyDescent="0.25">
      <c r="A128" s="126" t="s">
        <v>192</v>
      </c>
      <c r="B128" s="126"/>
      <c r="C128" s="126" t="s">
        <v>177</v>
      </c>
      <c r="D128" s="126"/>
      <c r="E128" s="125">
        <v>8</v>
      </c>
      <c r="F128" s="126"/>
      <c r="G128" s="127">
        <v>8</v>
      </c>
    </row>
    <row r="129" spans="1:7" x14ac:dyDescent="0.25">
      <c r="A129" s="126" t="s">
        <v>193</v>
      </c>
      <c r="B129" s="126"/>
      <c r="C129" s="126" t="s">
        <v>172</v>
      </c>
      <c r="D129" s="126"/>
      <c r="E129" s="125">
        <v>8</v>
      </c>
      <c r="F129" s="126"/>
      <c r="G129" s="127">
        <v>10</v>
      </c>
    </row>
    <row r="130" spans="1:7" x14ac:dyDescent="0.25">
      <c r="A130" s="126" t="s">
        <v>194</v>
      </c>
      <c r="B130" s="126"/>
      <c r="C130" s="126" t="s">
        <v>194</v>
      </c>
      <c r="D130" s="126"/>
      <c r="E130" s="125">
        <v>9</v>
      </c>
      <c r="F130" s="126"/>
      <c r="G130" s="127">
        <v>9</v>
      </c>
    </row>
    <row r="131" spans="1:7" x14ac:dyDescent="0.25">
      <c r="A131" s="126" t="s">
        <v>195</v>
      </c>
      <c r="B131" s="126"/>
      <c r="C131" s="126" t="s">
        <v>195</v>
      </c>
      <c r="D131" s="126"/>
      <c r="E131" s="125">
        <v>5</v>
      </c>
      <c r="F131" s="126"/>
      <c r="G131" s="127">
        <v>10</v>
      </c>
    </row>
    <row r="132" spans="1:7" x14ac:dyDescent="0.25">
      <c r="A132" s="126" t="s">
        <v>196</v>
      </c>
      <c r="B132" s="126"/>
      <c r="C132" s="126" t="s">
        <v>185</v>
      </c>
      <c r="D132" s="126"/>
      <c r="E132" s="125">
        <v>10</v>
      </c>
      <c r="F132" s="126"/>
      <c r="G132" s="127">
        <v>8</v>
      </c>
    </row>
    <row r="133" spans="1:7" x14ac:dyDescent="0.25">
      <c r="A133" s="126"/>
      <c r="B133" s="126"/>
      <c r="C133" s="126"/>
      <c r="D133" s="126"/>
      <c r="E133" s="125"/>
      <c r="F133" s="126"/>
      <c r="G133" s="127"/>
    </row>
    <row r="134" spans="1:7" x14ac:dyDescent="0.25">
      <c r="A134" s="116" t="s">
        <v>197</v>
      </c>
      <c r="B134" s="116"/>
      <c r="C134" s="116"/>
      <c r="D134" s="116"/>
      <c r="E134" s="125"/>
      <c r="F134" s="126"/>
      <c r="G134" s="127"/>
    </row>
    <row r="135" spans="1:7" x14ac:dyDescent="0.25">
      <c r="A135" s="126" t="s">
        <v>198</v>
      </c>
      <c r="B135" s="126"/>
      <c r="C135" s="126" t="s">
        <v>308</v>
      </c>
      <c r="D135" s="126"/>
      <c r="E135" s="125">
        <v>8</v>
      </c>
      <c r="F135" s="126"/>
      <c r="G135" s="127">
        <v>8</v>
      </c>
    </row>
    <row r="136" spans="1:7" x14ac:dyDescent="0.25">
      <c r="A136" s="126" t="s">
        <v>199</v>
      </c>
      <c r="B136" s="126"/>
      <c r="C136" s="126" t="s">
        <v>309</v>
      </c>
      <c r="D136" s="126"/>
      <c r="E136" s="125">
        <v>10</v>
      </c>
      <c r="F136" s="126"/>
      <c r="G136" s="127">
        <v>10</v>
      </c>
    </row>
    <row r="137" spans="1:7" x14ac:dyDescent="0.25">
      <c r="A137" s="126"/>
      <c r="B137" s="126"/>
      <c r="C137" s="126" t="s">
        <v>310</v>
      </c>
      <c r="D137" s="126"/>
      <c r="E137" s="125">
        <v>10</v>
      </c>
      <c r="F137" s="126"/>
      <c r="G137" s="127">
        <v>10</v>
      </c>
    </row>
    <row r="138" spans="1:7" x14ac:dyDescent="0.25">
      <c r="A138" s="126"/>
      <c r="B138" s="126"/>
      <c r="C138" s="126" t="s">
        <v>311</v>
      </c>
      <c r="D138" s="126"/>
      <c r="E138" s="125">
        <v>10</v>
      </c>
      <c r="F138" s="126"/>
      <c r="G138" s="127">
        <v>10</v>
      </c>
    </row>
    <row r="139" spans="1:7" x14ac:dyDescent="0.25">
      <c r="A139" s="126" t="s">
        <v>312</v>
      </c>
      <c r="B139" s="126"/>
      <c r="C139" s="126" t="s">
        <v>313</v>
      </c>
      <c r="D139" s="126"/>
      <c r="E139" s="125">
        <v>10</v>
      </c>
      <c r="F139" s="126"/>
      <c r="G139" s="127">
        <v>10</v>
      </c>
    </row>
    <row r="140" spans="1:7" x14ac:dyDescent="0.25">
      <c r="A140" s="126" t="s">
        <v>201</v>
      </c>
      <c r="B140" s="126"/>
      <c r="C140" s="126" t="s">
        <v>308</v>
      </c>
      <c r="D140" s="126"/>
      <c r="E140" s="125">
        <v>8</v>
      </c>
      <c r="F140" s="126"/>
      <c r="G140" s="127">
        <v>8</v>
      </c>
    </row>
    <row r="141" spans="1:7" x14ac:dyDescent="0.25">
      <c r="A141" s="126" t="s">
        <v>202</v>
      </c>
      <c r="B141" s="126"/>
      <c r="C141" s="126" t="s">
        <v>308</v>
      </c>
      <c r="D141" s="126"/>
      <c r="E141" s="125">
        <v>8</v>
      </c>
      <c r="F141" s="126"/>
      <c r="G141" s="127">
        <v>8</v>
      </c>
    </row>
    <row r="142" spans="1:7" x14ac:dyDescent="0.25">
      <c r="A142" s="126" t="s">
        <v>203</v>
      </c>
      <c r="B142" s="126"/>
      <c r="C142" s="126" t="s">
        <v>308</v>
      </c>
      <c r="D142" s="126"/>
      <c r="E142" s="125">
        <v>8</v>
      </c>
      <c r="F142" s="126"/>
      <c r="G142" s="127">
        <v>8</v>
      </c>
    </row>
    <row r="143" spans="1:7" x14ac:dyDescent="0.25">
      <c r="A143" s="126" t="s">
        <v>204</v>
      </c>
      <c r="B143" s="126"/>
      <c r="C143" s="126" t="s">
        <v>308</v>
      </c>
      <c r="D143" s="126"/>
      <c r="E143" s="125">
        <v>8</v>
      </c>
      <c r="F143" s="126"/>
      <c r="G143" s="127">
        <v>8</v>
      </c>
    </row>
    <row r="144" spans="1:7" x14ac:dyDescent="0.25">
      <c r="A144" s="126" t="s">
        <v>205</v>
      </c>
      <c r="B144" s="126"/>
      <c r="C144" s="126" t="s">
        <v>205</v>
      </c>
      <c r="D144" s="126"/>
      <c r="E144" s="125">
        <v>10</v>
      </c>
      <c r="F144" s="126"/>
      <c r="G144" s="127">
        <v>10</v>
      </c>
    </row>
    <row r="145" spans="1:7" x14ac:dyDescent="0.25">
      <c r="A145" s="126" t="s">
        <v>206</v>
      </c>
      <c r="B145" s="126"/>
      <c r="C145" s="126" t="s">
        <v>308</v>
      </c>
      <c r="D145" s="126"/>
      <c r="E145" s="125">
        <v>8</v>
      </c>
      <c r="F145" s="126"/>
      <c r="G145" s="127">
        <v>8</v>
      </c>
    </row>
    <row r="146" spans="1:7" x14ac:dyDescent="0.25">
      <c r="A146" s="126" t="s">
        <v>207</v>
      </c>
      <c r="B146" s="126"/>
      <c r="C146" s="126" t="s">
        <v>205</v>
      </c>
      <c r="D146" s="126"/>
      <c r="E146" s="125">
        <v>10</v>
      </c>
      <c r="F146" s="126"/>
      <c r="G146" s="127">
        <v>10</v>
      </c>
    </row>
    <row r="147" spans="1:7" x14ac:dyDescent="0.25">
      <c r="A147" s="126" t="s">
        <v>208</v>
      </c>
      <c r="B147" s="126"/>
      <c r="C147" s="126" t="s">
        <v>308</v>
      </c>
      <c r="D147" s="126"/>
      <c r="E147" s="125">
        <v>8</v>
      </c>
      <c r="F147" s="126"/>
      <c r="G147" s="127">
        <v>8</v>
      </c>
    </row>
    <row r="148" spans="1:7" x14ac:dyDescent="0.25">
      <c r="A148" s="126" t="s">
        <v>209</v>
      </c>
      <c r="B148" s="126"/>
      <c r="C148" s="126" t="s">
        <v>314</v>
      </c>
      <c r="D148" s="126"/>
      <c r="E148" s="125">
        <v>10</v>
      </c>
      <c r="F148" s="126"/>
      <c r="G148" s="127">
        <v>10</v>
      </c>
    </row>
    <row r="149" spans="1:7" x14ac:dyDescent="0.25">
      <c r="A149" s="126" t="s">
        <v>210</v>
      </c>
      <c r="B149" s="126"/>
      <c r="C149" s="126" t="s">
        <v>308</v>
      </c>
      <c r="D149" s="126"/>
      <c r="E149" s="125">
        <v>8</v>
      </c>
      <c r="F149" s="126"/>
      <c r="G149" s="127">
        <v>8</v>
      </c>
    </row>
    <row r="150" spans="1:7" x14ac:dyDescent="0.25">
      <c r="A150" s="126" t="s">
        <v>211</v>
      </c>
      <c r="B150" s="126"/>
      <c r="C150" s="126" t="s">
        <v>308</v>
      </c>
      <c r="D150" s="126"/>
      <c r="E150" s="125">
        <v>8</v>
      </c>
      <c r="F150" s="126"/>
      <c r="G150" s="127">
        <v>8</v>
      </c>
    </row>
    <row r="151" spans="1:7" x14ac:dyDescent="0.25">
      <c r="A151" s="126" t="s">
        <v>212</v>
      </c>
      <c r="B151" s="126"/>
      <c r="C151" s="126" t="s">
        <v>308</v>
      </c>
      <c r="D151" s="126"/>
      <c r="E151" s="125">
        <v>8</v>
      </c>
      <c r="F151" s="126"/>
      <c r="G151" s="127">
        <v>8</v>
      </c>
    </row>
    <row r="152" spans="1:7" x14ac:dyDescent="0.25">
      <c r="A152" s="126" t="s">
        <v>213</v>
      </c>
      <c r="B152" s="126"/>
      <c r="C152" s="126" t="s">
        <v>308</v>
      </c>
      <c r="D152" s="126"/>
      <c r="E152" s="125">
        <v>8</v>
      </c>
      <c r="F152" s="126"/>
      <c r="G152" s="127">
        <v>8</v>
      </c>
    </row>
    <row r="153" spans="1:7" x14ac:dyDescent="0.25">
      <c r="A153" s="126" t="s">
        <v>214</v>
      </c>
      <c r="B153" s="126"/>
      <c r="C153" s="126" t="s">
        <v>308</v>
      </c>
      <c r="D153" s="126"/>
      <c r="E153" s="125">
        <v>8</v>
      </c>
      <c r="F153" s="126"/>
      <c r="G153" s="127">
        <v>8</v>
      </c>
    </row>
    <row r="154" spans="1:7" x14ac:dyDescent="0.25">
      <c r="A154" s="126"/>
      <c r="B154" s="126"/>
      <c r="C154" s="128"/>
      <c r="D154" s="126"/>
      <c r="E154" s="125"/>
      <c r="F154" s="126"/>
      <c r="G154" s="127"/>
    </row>
    <row r="155" spans="1:7" x14ac:dyDescent="0.25">
      <c r="A155" s="116" t="s">
        <v>315</v>
      </c>
      <c r="B155" s="116"/>
      <c r="C155" s="116"/>
      <c r="D155" s="116"/>
      <c r="E155" s="125"/>
      <c r="F155" s="126"/>
      <c r="G155" s="127"/>
    </row>
    <row r="156" spans="1:7" x14ac:dyDescent="0.25">
      <c r="A156" s="126" t="s">
        <v>216</v>
      </c>
      <c r="B156" s="126"/>
      <c r="C156" s="126" t="s">
        <v>216</v>
      </c>
      <c r="D156" s="126"/>
      <c r="E156" s="125">
        <v>10</v>
      </c>
      <c r="F156" s="126"/>
      <c r="G156" s="127">
        <v>10</v>
      </c>
    </row>
    <row r="157" spans="1:7" x14ac:dyDescent="0.25">
      <c r="A157" s="126"/>
      <c r="B157" s="126"/>
      <c r="C157" s="126" t="s">
        <v>225</v>
      </c>
      <c r="D157" s="126"/>
      <c r="E157" s="125">
        <v>10</v>
      </c>
      <c r="F157" s="126"/>
      <c r="G157" s="127">
        <v>10</v>
      </c>
    </row>
    <row r="158" spans="1:7" x14ac:dyDescent="0.25">
      <c r="A158" s="126"/>
      <c r="B158" s="126"/>
      <c r="C158" s="126" t="s">
        <v>229</v>
      </c>
      <c r="D158" s="126"/>
      <c r="E158" s="125">
        <v>10</v>
      </c>
      <c r="F158" s="126"/>
      <c r="G158" s="127">
        <v>10</v>
      </c>
    </row>
    <row r="159" spans="1:7" x14ac:dyDescent="0.25">
      <c r="A159" s="126" t="s">
        <v>217</v>
      </c>
      <c r="B159" s="126"/>
      <c r="C159" s="126" t="s">
        <v>217</v>
      </c>
      <c r="D159" s="126"/>
      <c r="E159" s="125">
        <v>10</v>
      </c>
      <c r="F159" s="126"/>
      <c r="G159" s="127">
        <v>10</v>
      </c>
    </row>
    <row r="160" spans="1:7" x14ac:dyDescent="0.25">
      <c r="A160" s="126"/>
      <c r="B160" s="126"/>
      <c r="C160" s="126" t="s">
        <v>228</v>
      </c>
      <c r="D160" s="126"/>
      <c r="E160" s="125">
        <v>8</v>
      </c>
      <c r="F160" s="126"/>
      <c r="G160" s="127">
        <v>8</v>
      </c>
    </row>
    <row r="161" spans="1:7" x14ac:dyDescent="0.25">
      <c r="A161" s="126" t="s">
        <v>218</v>
      </c>
      <c r="B161" s="126"/>
      <c r="C161" s="126" t="s">
        <v>222</v>
      </c>
      <c r="D161" s="126"/>
      <c r="E161" s="125">
        <v>10</v>
      </c>
      <c r="F161" s="126"/>
      <c r="G161" s="127">
        <v>10</v>
      </c>
    </row>
    <row r="162" spans="1:7" x14ac:dyDescent="0.25">
      <c r="A162" s="126"/>
      <c r="B162" s="126"/>
      <c r="C162" s="126" t="s">
        <v>224</v>
      </c>
      <c r="D162" s="126"/>
      <c r="E162" s="125">
        <v>10</v>
      </c>
      <c r="F162" s="126"/>
      <c r="G162" s="127">
        <v>10</v>
      </c>
    </row>
    <row r="163" spans="1:7" x14ac:dyDescent="0.25">
      <c r="A163" s="126" t="s">
        <v>219</v>
      </c>
      <c r="B163" s="126"/>
      <c r="C163" s="126" t="s">
        <v>219</v>
      </c>
      <c r="D163" s="126"/>
      <c r="E163" s="125">
        <v>8</v>
      </c>
      <c r="F163" s="126"/>
      <c r="G163" s="127">
        <v>10</v>
      </c>
    </row>
    <row r="164" spans="1:7" x14ac:dyDescent="0.25">
      <c r="A164" s="126"/>
      <c r="B164" s="126"/>
      <c r="C164" s="126" t="s">
        <v>229</v>
      </c>
      <c r="D164" s="126"/>
      <c r="E164" s="125">
        <v>10</v>
      </c>
      <c r="F164" s="126"/>
      <c r="G164" s="127">
        <v>10</v>
      </c>
    </row>
    <row r="165" spans="1:7" x14ac:dyDescent="0.25">
      <c r="A165" s="126" t="s">
        <v>220</v>
      </c>
      <c r="B165" s="126"/>
      <c r="C165" s="126" t="s">
        <v>316</v>
      </c>
      <c r="D165" s="126"/>
      <c r="E165" s="125">
        <v>9</v>
      </c>
      <c r="F165" s="126"/>
      <c r="G165" s="127">
        <v>9</v>
      </c>
    </row>
    <row r="166" spans="1:7" x14ac:dyDescent="0.25">
      <c r="A166" s="126" t="s">
        <v>221</v>
      </c>
      <c r="B166" s="126"/>
      <c r="C166" s="126" t="s">
        <v>221</v>
      </c>
      <c r="D166" s="126"/>
      <c r="E166" s="125">
        <v>10</v>
      </c>
      <c r="F166" s="126"/>
      <c r="G166" s="127">
        <v>10</v>
      </c>
    </row>
    <row r="167" spans="1:7" x14ac:dyDescent="0.25">
      <c r="A167" s="126"/>
      <c r="B167" s="126"/>
      <c r="C167" s="126" t="s">
        <v>225</v>
      </c>
      <c r="D167" s="126"/>
      <c r="E167" s="125">
        <v>10</v>
      </c>
      <c r="F167" s="126"/>
      <c r="G167" s="127">
        <v>10</v>
      </c>
    </row>
    <row r="168" spans="1:7" x14ac:dyDescent="0.25">
      <c r="A168" s="126" t="s">
        <v>222</v>
      </c>
      <c r="B168" s="126"/>
      <c r="C168" s="126" t="s">
        <v>222</v>
      </c>
      <c r="D168" s="126"/>
      <c r="E168" s="125">
        <v>10</v>
      </c>
      <c r="F168" s="126"/>
      <c r="G168" s="127">
        <v>10</v>
      </c>
    </row>
    <row r="169" spans="1:7" x14ac:dyDescent="0.25">
      <c r="A169" s="126" t="s">
        <v>223</v>
      </c>
      <c r="B169" s="126"/>
      <c r="C169" s="126" t="s">
        <v>223</v>
      </c>
      <c r="D169" s="126"/>
      <c r="E169" s="125">
        <v>10</v>
      </c>
      <c r="F169" s="126"/>
      <c r="G169" s="127">
        <v>10</v>
      </c>
    </row>
    <row r="170" spans="1:7" x14ac:dyDescent="0.25">
      <c r="A170" s="126" t="s">
        <v>224</v>
      </c>
      <c r="B170" s="126"/>
      <c r="C170" s="126" t="s">
        <v>317</v>
      </c>
      <c r="D170" s="126"/>
      <c r="E170" s="125">
        <v>10</v>
      </c>
      <c r="F170" s="126"/>
      <c r="G170" s="127">
        <v>10</v>
      </c>
    </row>
    <row r="171" spans="1:7" x14ac:dyDescent="0.25">
      <c r="A171" s="126" t="s">
        <v>225</v>
      </c>
      <c r="B171" s="126"/>
      <c r="C171" s="126" t="s">
        <v>216</v>
      </c>
      <c r="D171" s="126"/>
      <c r="E171" s="125">
        <v>10</v>
      </c>
      <c r="F171" s="126"/>
      <c r="G171" s="127">
        <v>10</v>
      </c>
    </row>
    <row r="172" spans="1:7" x14ac:dyDescent="0.25">
      <c r="A172" s="126"/>
      <c r="B172" s="126"/>
      <c r="C172" s="126" t="s">
        <v>221</v>
      </c>
      <c r="D172" s="126"/>
      <c r="E172" s="125">
        <v>10</v>
      </c>
      <c r="F172" s="126"/>
      <c r="G172" s="127">
        <v>10</v>
      </c>
    </row>
    <row r="173" spans="1:7" x14ac:dyDescent="0.25">
      <c r="A173" s="126"/>
      <c r="B173" s="126"/>
      <c r="C173" s="126" t="s">
        <v>225</v>
      </c>
      <c r="D173" s="126"/>
      <c r="E173" s="125">
        <v>10</v>
      </c>
      <c r="F173" s="126"/>
      <c r="G173" s="127">
        <v>10</v>
      </c>
    </row>
    <row r="174" spans="1:7" x14ac:dyDescent="0.25">
      <c r="A174" s="126"/>
      <c r="B174" s="126"/>
      <c r="C174" s="126" t="s">
        <v>228</v>
      </c>
      <c r="D174" s="126"/>
      <c r="E174" s="125">
        <v>8</v>
      </c>
      <c r="F174" s="126"/>
      <c r="G174" s="127">
        <v>8</v>
      </c>
    </row>
    <row r="175" spans="1:7" x14ac:dyDescent="0.25">
      <c r="A175" s="126"/>
      <c r="B175" s="126"/>
      <c r="C175" s="126" t="s">
        <v>231</v>
      </c>
      <c r="D175" s="126"/>
      <c r="E175" s="125">
        <v>10</v>
      </c>
      <c r="F175" s="126"/>
      <c r="G175" s="127">
        <v>10</v>
      </c>
    </row>
    <row r="176" spans="1:7" x14ac:dyDescent="0.25">
      <c r="A176" s="126" t="s">
        <v>226</v>
      </c>
      <c r="B176" s="126"/>
      <c r="C176" s="126" t="s">
        <v>226</v>
      </c>
      <c r="D176" s="126"/>
      <c r="E176" s="125">
        <v>10</v>
      </c>
      <c r="F176" s="126"/>
      <c r="G176" s="127">
        <v>10</v>
      </c>
    </row>
    <row r="177" spans="1:7" x14ac:dyDescent="0.25">
      <c r="A177" s="126" t="s">
        <v>227</v>
      </c>
      <c r="B177" s="126"/>
      <c r="C177" s="126" t="s">
        <v>318</v>
      </c>
      <c r="D177" s="126"/>
      <c r="E177" s="125">
        <v>10</v>
      </c>
      <c r="F177" s="126"/>
      <c r="G177" s="127">
        <v>10</v>
      </c>
    </row>
    <row r="178" spans="1:7" x14ac:dyDescent="0.25">
      <c r="A178" s="126"/>
      <c r="B178" s="126"/>
      <c r="C178" s="126" t="s">
        <v>317</v>
      </c>
      <c r="D178" s="126"/>
      <c r="E178" s="125">
        <v>10</v>
      </c>
      <c r="F178" s="126"/>
      <c r="G178" s="127">
        <v>10</v>
      </c>
    </row>
    <row r="179" spans="1:7" x14ac:dyDescent="0.25">
      <c r="A179" s="126"/>
      <c r="B179" s="126"/>
      <c r="C179" s="126" t="s">
        <v>227</v>
      </c>
      <c r="D179" s="126"/>
      <c r="E179" s="125">
        <v>10</v>
      </c>
      <c r="F179" s="126"/>
      <c r="G179" s="127">
        <v>10</v>
      </c>
    </row>
    <row r="180" spans="1:7" x14ac:dyDescent="0.25">
      <c r="A180" s="126" t="s">
        <v>319</v>
      </c>
      <c r="B180" s="126"/>
      <c r="C180" s="126" t="s">
        <v>225</v>
      </c>
      <c r="D180" s="126"/>
      <c r="E180" s="125">
        <v>10</v>
      </c>
      <c r="F180" s="126"/>
      <c r="G180" s="127">
        <v>10</v>
      </c>
    </row>
    <row r="181" spans="1:7" x14ac:dyDescent="0.25">
      <c r="A181" s="126"/>
      <c r="B181" s="126"/>
      <c r="C181" s="126" t="s">
        <v>228</v>
      </c>
      <c r="D181" s="126"/>
      <c r="E181" s="125">
        <v>8</v>
      </c>
      <c r="F181" s="126"/>
      <c r="G181" s="127">
        <v>8</v>
      </c>
    </row>
    <row r="182" spans="1:7" x14ac:dyDescent="0.25">
      <c r="A182" s="126"/>
      <c r="B182" s="126"/>
      <c r="C182" s="126" t="s">
        <v>229</v>
      </c>
      <c r="D182" s="126"/>
      <c r="E182" s="125">
        <v>10</v>
      </c>
      <c r="F182" s="126"/>
      <c r="G182" s="127">
        <v>10</v>
      </c>
    </row>
    <row r="183" spans="1:7" x14ac:dyDescent="0.25">
      <c r="A183" s="126" t="s">
        <v>229</v>
      </c>
      <c r="B183" s="126"/>
      <c r="C183" s="126" t="s">
        <v>225</v>
      </c>
      <c r="D183" s="126"/>
      <c r="E183" s="125">
        <v>10</v>
      </c>
      <c r="F183" s="126"/>
      <c r="G183" s="127">
        <v>10</v>
      </c>
    </row>
    <row r="184" spans="1:7" x14ac:dyDescent="0.25">
      <c r="A184" s="126"/>
      <c r="B184" s="126"/>
      <c r="C184" s="126" t="s">
        <v>229</v>
      </c>
      <c r="D184" s="126"/>
      <c r="E184" s="125">
        <v>10</v>
      </c>
      <c r="F184" s="126"/>
      <c r="G184" s="127">
        <v>10</v>
      </c>
    </row>
    <row r="185" spans="1:7" x14ac:dyDescent="0.25">
      <c r="A185" s="126" t="s">
        <v>230</v>
      </c>
      <c r="B185" s="126"/>
      <c r="C185" s="126" t="s">
        <v>316</v>
      </c>
      <c r="D185" s="126"/>
      <c r="E185" s="125">
        <v>9</v>
      </c>
      <c r="F185" s="126"/>
      <c r="G185" s="127">
        <v>9</v>
      </c>
    </row>
    <row r="186" spans="1:7" x14ac:dyDescent="0.25">
      <c r="A186" s="126" t="s">
        <v>231</v>
      </c>
      <c r="B186" s="126"/>
      <c r="C186" s="126" t="s">
        <v>231</v>
      </c>
      <c r="D186" s="126"/>
      <c r="E186" s="125">
        <v>10</v>
      </c>
      <c r="F186" s="126"/>
      <c r="G186" s="127">
        <v>10</v>
      </c>
    </row>
    <row r="187" spans="1:7" x14ac:dyDescent="0.25">
      <c r="A187" s="126" t="s">
        <v>232</v>
      </c>
      <c r="B187" s="126"/>
      <c r="C187" s="126" t="s">
        <v>232</v>
      </c>
      <c r="D187" s="126"/>
      <c r="E187" s="125">
        <v>10</v>
      </c>
      <c r="F187" s="126"/>
      <c r="G187" s="127">
        <v>10</v>
      </c>
    </row>
    <row r="188" spans="1:7" x14ac:dyDescent="0.25">
      <c r="A188" s="126"/>
      <c r="B188" s="126"/>
      <c r="C188" s="126"/>
      <c r="D188" s="126"/>
      <c r="E188" s="125"/>
      <c r="F188" s="126"/>
      <c r="G188" s="127"/>
    </row>
    <row r="189" spans="1:7" x14ac:dyDescent="0.25">
      <c r="A189" s="116" t="s">
        <v>233</v>
      </c>
      <c r="B189" s="116"/>
      <c r="C189" s="116"/>
      <c r="D189" s="116"/>
      <c r="E189" s="125"/>
      <c r="F189" s="126"/>
      <c r="G189" s="127"/>
    </row>
    <row r="190" spans="1:7" x14ac:dyDescent="0.25">
      <c r="A190" s="126" t="s">
        <v>234</v>
      </c>
      <c r="B190" s="126"/>
      <c r="C190" s="126" t="s">
        <v>234</v>
      </c>
      <c r="D190" s="126"/>
      <c r="E190" s="125">
        <v>8</v>
      </c>
      <c r="F190" s="126"/>
      <c r="G190" s="127">
        <v>8</v>
      </c>
    </row>
    <row r="191" spans="1:7" x14ac:dyDescent="0.25">
      <c r="A191" s="126" t="s">
        <v>235</v>
      </c>
      <c r="B191" s="126"/>
      <c r="C191" s="126" t="s">
        <v>234</v>
      </c>
      <c r="D191" s="126"/>
      <c r="E191" s="125">
        <v>8</v>
      </c>
      <c r="F191" s="126"/>
      <c r="G191" s="127">
        <v>8</v>
      </c>
    </row>
    <row r="192" spans="1:7" x14ac:dyDescent="0.25">
      <c r="A192" s="126" t="s">
        <v>236</v>
      </c>
      <c r="B192" s="126"/>
      <c r="C192" s="126" t="s">
        <v>236</v>
      </c>
      <c r="D192" s="126"/>
      <c r="E192" s="125">
        <v>6</v>
      </c>
      <c r="F192" s="126"/>
      <c r="G192" s="127">
        <v>10</v>
      </c>
    </row>
    <row r="193" spans="1:7" x14ac:dyDescent="0.25">
      <c r="A193" s="126" t="s">
        <v>237</v>
      </c>
      <c r="B193" s="126"/>
      <c r="C193" s="126" t="s">
        <v>320</v>
      </c>
      <c r="D193" s="126"/>
      <c r="E193" s="125">
        <v>10</v>
      </c>
      <c r="F193" s="126"/>
      <c r="G193" s="127">
        <v>10</v>
      </c>
    </row>
    <row r="194" spans="1:7" x14ac:dyDescent="0.25">
      <c r="A194" s="126" t="s">
        <v>238</v>
      </c>
      <c r="B194" s="126"/>
      <c r="C194" s="126" t="s">
        <v>234</v>
      </c>
      <c r="D194" s="126"/>
      <c r="E194" s="125">
        <v>8</v>
      </c>
      <c r="F194" s="126"/>
      <c r="G194" s="127">
        <v>8</v>
      </c>
    </row>
    <row r="195" spans="1:7" x14ac:dyDescent="0.25">
      <c r="A195" s="126" t="s">
        <v>239</v>
      </c>
      <c r="B195" s="126"/>
      <c r="C195" s="126" t="s">
        <v>239</v>
      </c>
      <c r="D195" s="126"/>
      <c r="E195" s="125">
        <v>10</v>
      </c>
      <c r="F195" s="126"/>
      <c r="G195" s="127">
        <v>10</v>
      </c>
    </row>
    <row r="196" spans="1:7" x14ac:dyDescent="0.25">
      <c r="A196" s="126" t="s">
        <v>321</v>
      </c>
      <c r="B196" s="126"/>
      <c r="C196" s="126" t="s">
        <v>240</v>
      </c>
      <c r="D196" s="126"/>
      <c r="E196" s="125">
        <v>10</v>
      </c>
      <c r="F196" s="126"/>
      <c r="G196" s="127">
        <v>10</v>
      </c>
    </row>
    <row r="197" spans="1:7" x14ac:dyDescent="0.25">
      <c r="A197" s="126" t="s">
        <v>241</v>
      </c>
      <c r="B197" s="126"/>
      <c r="C197" s="126" t="s">
        <v>241</v>
      </c>
      <c r="D197" s="126"/>
      <c r="E197" s="125">
        <v>9</v>
      </c>
      <c r="F197" s="126"/>
      <c r="G197" s="127">
        <v>9</v>
      </c>
    </row>
    <row r="198" spans="1:7" x14ac:dyDescent="0.25">
      <c r="A198" s="126" t="s">
        <v>242</v>
      </c>
      <c r="B198" s="126"/>
      <c r="C198" s="126" t="s">
        <v>275</v>
      </c>
      <c r="D198" s="126"/>
      <c r="E198" s="125">
        <v>10</v>
      </c>
      <c r="F198" s="126"/>
      <c r="G198" s="127">
        <v>10</v>
      </c>
    </row>
    <row r="199" spans="1:7" x14ac:dyDescent="0.25">
      <c r="A199" s="126"/>
      <c r="B199" s="126"/>
      <c r="C199" s="126"/>
      <c r="D199" s="126"/>
      <c r="E199" s="125"/>
      <c r="F199" s="126"/>
      <c r="G199" s="125"/>
    </row>
    <row r="200" spans="1:7" x14ac:dyDescent="0.25">
      <c r="A200" s="119" t="s">
        <v>322</v>
      </c>
      <c r="B200" s="116"/>
      <c r="C200" s="119"/>
      <c r="D200" s="116"/>
      <c r="E200" s="116"/>
      <c r="F200" s="116"/>
      <c r="G200" s="116"/>
    </row>
    <row r="201" spans="1:7" x14ac:dyDescent="0.25">
      <c r="A201" s="119" t="s">
        <v>323</v>
      </c>
      <c r="B201" s="126"/>
      <c r="C201" s="119"/>
      <c r="D201" s="126"/>
      <c r="E201" s="126"/>
      <c r="F201" s="126"/>
      <c r="G201" s="126"/>
    </row>
    <row r="202" spans="1:7" x14ac:dyDescent="0.25">
      <c r="A202" s="126"/>
      <c r="B202" s="126"/>
      <c r="C202" s="126"/>
      <c r="D202" s="126"/>
      <c r="E202" s="126"/>
      <c r="F202" s="126"/>
      <c r="G202" s="126"/>
    </row>
    <row r="203" spans="1:7" x14ac:dyDescent="0.25">
      <c r="A203" s="126"/>
      <c r="B203" s="126"/>
      <c r="C203" s="126"/>
      <c r="D203" s="126"/>
      <c r="E203" s="126"/>
      <c r="F203" s="126"/>
      <c r="G203" s="126"/>
    </row>
    <row r="204" spans="1:7" x14ac:dyDescent="0.25">
      <c r="A204" s="126"/>
      <c r="B204" s="126"/>
      <c r="C204" s="126"/>
      <c r="D204" s="126"/>
      <c r="E204" s="126"/>
      <c r="F204" s="126"/>
      <c r="G204" s="126"/>
    </row>
    <row r="205" spans="1:7" x14ac:dyDescent="0.25">
      <c r="A205" s="116"/>
      <c r="B205" s="116"/>
      <c r="C205" s="116"/>
      <c r="D205" s="116"/>
      <c r="E205" s="116"/>
      <c r="F205" s="116"/>
      <c r="G205" s="116"/>
    </row>
    <row r="206" spans="1:7" x14ac:dyDescent="0.25">
      <c r="A206" s="116"/>
      <c r="B206" s="116"/>
      <c r="C206" s="116"/>
      <c r="D206" s="116"/>
      <c r="E206" s="116"/>
      <c r="F206" s="116"/>
      <c r="G206" s="116"/>
    </row>
    <row r="207" spans="1:7" x14ac:dyDescent="0.25">
      <c r="A207" s="126"/>
      <c r="B207" s="126"/>
      <c r="C207" s="126"/>
      <c r="D207" s="126"/>
      <c r="E207" s="126"/>
      <c r="F207" s="126"/>
      <c r="G207" s="126"/>
    </row>
    <row r="208" spans="1:7" x14ac:dyDescent="0.25">
      <c r="A208" s="126"/>
      <c r="B208" s="126"/>
      <c r="C208" s="126"/>
      <c r="D208" s="126"/>
      <c r="E208" s="126"/>
      <c r="F208" s="126"/>
      <c r="G208" s="126"/>
    </row>
    <row r="209" spans="1:7" x14ac:dyDescent="0.25">
      <c r="A209" s="126"/>
      <c r="B209" s="126"/>
      <c r="C209" s="126"/>
      <c r="D209" s="126"/>
      <c r="E209" s="126"/>
      <c r="F209" s="126"/>
      <c r="G209" s="126"/>
    </row>
    <row r="210" spans="1:7" x14ac:dyDescent="0.25">
      <c r="A210" s="126"/>
      <c r="B210" s="126"/>
      <c r="C210" s="126"/>
      <c r="D210" s="126"/>
      <c r="E210" s="126"/>
      <c r="F210" s="126"/>
      <c r="G210" s="126"/>
    </row>
    <row r="211" spans="1:7" x14ac:dyDescent="0.25">
      <c r="A211" s="126"/>
      <c r="B211" s="126"/>
      <c r="C211" s="126"/>
      <c r="D211" s="126"/>
      <c r="E211" s="126"/>
      <c r="F211" s="126"/>
      <c r="G211" s="126"/>
    </row>
    <row r="212" spans="1:7" x14ac:dyDescent="0.25">
      <c r="A212" s="126"/>
      <c r="B212" s="126"/>
      <c r="C212" s="126"/>
      <c r="D212" s="126"/>
      <c r="E212" s="126"/>
      <c r="F212" s="126"/>
      <c r="G212" s="126"/>
    </row>
    <row r="213" spans="1:7" x14ac:dyDescent="0.25">
      <c r="A213" s="126"/>
      <c r="B213" s="126"/>
      <c r="C213" s="126"/>
      <c r="D213" s="126"/>
      <c r="E213" s="126"/>
      <c r="F213" s="126"/>
      <c r="G213" s="126"/>
    </row>
    <row r="214" spans="1:7" x14ac:dyDescent="0.25">
      <c r="A214" s="126"/>
      <c r="B214" s="126"/>
      <c r="C214" s="126"/>
      <c r="D214" s="126"/>
      <c r="E214" s="126"/>
      <c r="F214" s="126"/>
      <c r="G214" s="126"/>
    </row>
    <row r="215" spans="1:7" x14ac:dyDescent="0.25">
      <c r="A215" s="126"/>
      <c r="B215" s="126"/>
      <c r="C215" s="126"/>
      <c r="D215" s="126"/>
      <c r="E215" s="126"/>
      <c r="F215" s="126"/>
      <c r="G215" s="126"/>
    </row>
    <row r="216" spans="1:7" x14ac:dyDescent="0.25">
      <c r="A216" s="126"/>
      <c r="B216" s="129"/>
      <c r="C216" s="126"/>
      <c r="D216" s="129"/>
      <c r="E216" s="126"/>
      <c r="F216" s="130"/>
      <c r="G216" s="121"/>
    </row>
    <row r="217" spans="1:7" x14ac:dyDescent="0.25">
      <c r="A217" s="126"/>
      <c r="B217" s="131"/>
      <c r="C217" s="126"/>
      <c r="D217" s="131"/>
      <c r="E217" s="126"/>
      <c r="F217" s="130"/>
      <c r="G217" s="121"/>
    </row>
    <row r="218" spans="1:7" x14ac:dyDescent="0.25">
      <c r="A218" s="126"/>
      <c r="B218" s="121"/>
      <c r="C218" s="126"/>
      <c r="D218" s="121"/>
      <c r="E218" s="121"/>
      <c r="F218" s="121"/>
      <c r="G218" s="121"/>
    </row>
    <row r="219" spans="1:7" x14ac:dyDescent="0.25">
      <c r="A219" s="126"/>
      <c r="B219" s="121"/>
      <c r="C219" s="126"/>
      <c r="D219" s="121"/>
      <c r="E219" s="121"/>
      <c r="F219" s="121"/>
      <c r="G219" s="121"/>
    </row>
    <row r="220" spans="1:7" x14ac:dyDescent="0.25">
      <c r="A220" s="130"/>
      <c r="B220" s="130"/>
      <c r="C220" s="130"/>
      <c r="D220" s="130"/>
      <c r="E220" s="126"/>
      <c r="F220" s="119"/>
      <c r="G220" s="126"/>
    </row>
    <row r="221" spans="1:7" x14ac:dyDescent="0.25">
      <c r="A221" s="130"/>
      <c r="B221" s="130"/>
      <c r="C221" s="130"/>
      <c r="D221" s="130"/>
      <c r="E221" s="126"/>
      <c r="F221" s="119"/>
      <c r="G221" s="126"/>
    </row>
    <row r="222" spans="1:7" x14ac:dyDescent="0.25">
      <c r="A222" s="129"/>
      <c r="B222" s="121"/>
      <c r="C222" s="129"/>
      <c r="D222" s="121"/>
      <c r="E222" s="126"/>
      <c r="F222" s="119"/>
      <c r="G222" s="126"/>
    </row>
    <row r="223" spans="1:7" x14ac:dyDescent="0.25">
      <c r="A223" s="129"/>
      <c r="B223" s="121"/>
      <c r="C223" s="129"/>
      <c r="D223" s="121"/>
      <c r="E223" s="126"/>
      <c r="F223" s="119"/>
      <c r="G223" s="126"/>
    </row>
    <row r="224" spans="1:7" x14ac:dyDescent="0.25">
      <c r="A224" s="119"/>
      <c r="B224" s="119"/>
      <c r="C224" s="119"/>
      <c r="D224" s="119"/>
      <c r="E224" s="126"/>
      <c r="F224" s="119"/>
      <c r="G224" s="126"/>
    </row>
    <row r="225" spans="1:7" x14ac:dyDescent="0.25">
      <c r="A225" s="119"/>
      <c r="B225" s="119"/>
      <c r="C225" s="119"/>
      <c r="D225" s="119"/>
      <c r="E225" s="126"/>
      <c r="F225" s="130"/>
      <c r="G225" s="132"/>
    </row>
    <row r="226" spans="1:7" x14ac:dyDescent="0.25">
      <c r="A226" s="119"/>
      <c r="B226" s="119"/>
      <c r="C226" s="119"/>
      <c r="D226" s="119"/>
      <c r="E226" s="126"/>
      <c r="F226" s="130"/>
      <c r="G226" s="132"/>
    </row>
    <row r="227" spans="1:7" x14ac:dyDescent="0.25">
      <c r="A227" s="119"/>
      <c r="B227" s="119"/>
      <c r="C227" s="119"/>
      <c r="D227" s="119"/>
      <c r="E227" s="126"/>
      <c r="F227" s="130"/>
      <c r="G227" s="132"/>
    </row>
    <row r="228" spans="1:7" x14ac:dyDescent="0.25">
      <c r="A228" s="119"/>
      <c r="B228" s="119"/>
      <c r="C228" s="119"/>
      <c r="D228" s="119"/>
      <c r="E228" s="121"/>
      <c r="F228" s="121"/>
      <c r="G228" s="132"/>
    </row>
    <row r="229" spans="1:7" x14ac:dyDescent="0.25">
      <c r="A229" s="130"/>
      <c r="B229" s="130"/>
      <c r="C229" s="130"/>
      <c r="D229" s="130"/>
      <c r="E229" s="121"/>
      <c r="F229" s="121"/>
      <c r="G229" s="132"/>
    </row>
    <row r="230" spans="1:7" x14ac:dyDescent="0.25">
      <c r="A230" s="130"/>
      <c r="B230" s="130"/>
      <c r="C230" s="130"/>
      <c r="D230" s="130"/>
      <c r="E230" s="121"/>
      <c r="F230" s="121"/>
      <c r="G230" s="132"/>
    </row>
    <row r="231" spans="1:7" x14ac:dyDescent="0.25">
      <c r="A231" s="130"/>
      <c r="B231" s="130"/>
      <c r="C231" s="130"/>
      <c r="D231" s="130"/>
      <c r="E231" s="121"/>
      <c r="F231" s="121"/>
      <c r="G231" s="132"/>
    </row>
  </sheetData>
  <sheetProtection algorithmName="SHA-512" hashValue="bj98GDQ8fab3F6CZAKGmIam1ihdG2w224fHAIJHgS3bfdPV7+rayDejlj0Mpka0z7Egyn9y91FRgGcrSb4rSwg==" saltValue="UN3d55L/SAQ8PQKbYRz/v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A4F2-CA5A-41FD-AA50-328E45E42D3B}">
  <dimension ref="A1:F200"/>
  <sheetViews>
    <sheetView workbookViewId="0"/>
  </sheetViews>
  <sheetFormatPr baseColWidth="10" defaultRowHeight="12.75" x14ac:dyDescent="0.2"/>
  <cols>
    <col min="1" max="1" width="26.5703125" style="132" customWidth="1"/>
    <col min="2" max="2" width="2.85546875" style="132" customWidth="1"/>
    <col min="3" max="3" width="26.140625" style="132" bestFit="1" customWidth="1"/>
    <col min="4" max="4" width="21" style="132" customWidth="1"/>
    <col min="5" max="5" width="4.7109375" style="132" customWidth="1"/>
    <col min="6" max="6" width="21" style="132" customWidth="1"/>
    <col min="7" max="16384" width="11.42578125" style="132"/>
  </cols>
  <sheetData>
    <row r="1" spans="1:6" ht="14.25" x14ac:dyDescent="0.2">
      <c r="A1" s="115" t="s">
        <v>324</v>
      </c>
      <c r="B1" s="115"/>
      <c r="C1" s="115"/>
      <c r="D1" s="116"/>
      <c r="E1" s="115"/>
      <c r="F1" s="117"/>
    </row>
    <row r="2" spans="1:6" x14ac:dyDescent="0.2">
      <c r="A2" s="119" t="s">
        <v>325</v>
      </c>
      <c r="B2" s="119"/>
      <c r="C2" s="119"/>
      <c r="D2" s="120"/>
      <c r="E2" s="119"/>
      <c r="F2" s="120"/>
    </row>
    <row r="3" spans="1:6" x14ac:dyDescent="0.2">
      <c r="A3" s="119" t="s">
        <v>93</v>
      </c>
      <c r="B3" s="119"/>
      <c r="C3" s="119"/>
      <c r="D3" s="120"/>
      <c r="E3" s="119"/>
      <c r="F3" s="120"/>
    </row>
    <row r="4" spans="1:6" x14ac:dyDescent="0.2">
      <c r="A4" s="119" t="s">
        <v>247</v>
      </c>
      <c r="B4" s="119"/>
      <c r="C4" s="119"/>
      <c r="D4" s="121"/>
      <c r="E4" s="119"/>
      <c r="F4" s="121"/>
    </row>
    <row r="5" spans="1:6" x14ac:dyDescent="0.2">
      <c r="A5" s="116"/>
      <c r="B5" s="122"/>
      <c r="C5" s="116"/>
      <c r="D5" s="123"/>
      <c r="E5" s="122"/>
      <c r="F5" s="123"/>
    </row>
    <row r="6" spans="1:6" x14ac:dyDescent="0.2">
      <c r="A6" s="122" t="s">
        <v>326</v>
      </c>
      <c r="B6" s="122"/>
      <c r="C6" s="122"/>
      <c r="D6" s="124" t="s">
        <v>249</v>
      </c>
      <c r="E6" s="122"/>
      <c r="F6" s="124"/>
    </row>
    <row r="7" spans="1:6" x14ac:dyDescent="0.2">
      <c r="A7" s="121"/>
      <c r="B7" s="121"/>
      <c r="C7" s="121"/>
      <c r="D7" s="115" t="s">
        <v>11</v>
      </c>
      <c r="E7" s="121"/>
      <c r="F7" s="116" t="s">
        <v>10</v>
      </c>
    </row>
    <row r="8" spans="1:6" x14ac:dyDescent="0.2">
      <c r="A8" s="121"/>
      <c r="B8" s="121"/>
      <c r="C8" s="121"/>
      <c r="D8" s="124" t="s">
        <v>327</v>
      </c>
      <c r="E8" s="121"/>
      <c r="F8" s="117" t="s">
        <v>99</v>
      </c>
    </row>
    <row r="9" spans="1:6" x14ac:dyDescent="0.2">
      <c r="A9" s="115" t="s">
        <v>250</v>
      </c>
      <c r="B9" s="115"/>
      <c r="C9" s="115" t="s">
        <v>251</v>
      </c>
      <c r="D9" s="124" t="s">
        <v>328</v>
      </c>
      <c r="E9" s="121"/>
      <c r="F9" s="117" t="s">
        <v>253</v>
      </c>
    </row>
    <row r="10" spans="1:6" x14ac:dyDescent="0.2">
      <c r="A10" s="121"/>
      <c r="B10" s="121"/>
      <c r="C10" s="121"/>
      <c r="D10" s="121"/>
      <c r="E10" s="121"/>
      <c r="F10" s="121"/>
    </row>
    <row r="11" spans="1:6" x14ac:dyDescent="0.2">
      <c r="A11" s="116" t="s">
        <v>103</v>
      </c>
      <c r="B11" s="116"/>
      <c r="C11" s="116"/>
      <c r="D11" s="125"/>
      <c r="E11" s="126"/>
      <c r="F11" s="125"/>
    </row>
    <row r="12" spans="1:6" x14ac:dyDescent="0.2">
      <c r="A12" s="126" t="s">
        <v>104</v>
      </c>
      <c r="B12" s="126"/>
      <c r="C12" s="126" t="s">
        <v>329</v>
      </c>
      <c r="D12" s="125">
        <v>8</v>
      </c>
      <c r="E12" s="126"/>
      <c r="F12" s="127">
        <v>10</v>
      </c>
    </row>
    <row r="13" spans="1:6" x14ac:dyDescent="0.2">
      <c r="A13" s="126" t="s">
        <v>105</v>
      </c>
      <c r="B13" s="126"/>
      <c r="C13" s="126" t="s">
        <v>329</v>
      </c>
      <c r="D13" s="125">
        <v>8</v>
      </c>
      <c r="E13" s="126"/>
      <c r="F13" s="127">
        <v>10</v>
      </c>
    </row>
    <row r="14" spans="1:6" x14ac:dyDescent="0.2">
      <c r="A14" s="126" t="s">
        <v>106</v>
      </c>
      <c r="B14" s="126"/>
      <c r="C14" s="126" t="s">
        <v>329</v>
      </c>
      <c r="D14" s="125">
        <v>8</v>
      </c>
      <c r="E14" s="126"/>
      <c r="F14" s="127">
        <v>10</v>
      </c>
    </row>
    <row r="15" spans="1:6" x14ac:dyDescent="0.2">
      <c r="A15" s="126" t="s">
        <v>107</v>
      </c>
      <c r="B15" s="126"/>
      <c r="C15" s="126" t="s">
        <v>329</v>
      </c>
      <c r="D15" s="125">
        <v>8</v>
      </c>
      <c r="E15" s="126"/>
      <c r="F15" s="127">
        <v>10</v>
      </c>
    </row>
    <row r="16" spans="1:6" x14ac:dyDescent="0.2">
      <c r="A16" s="126" t="s">
        <v>108</v>
      </c>
      <c r="B16" s="126"/>
      <c r="C16" s="126" t="s">
        <v>329</v>
      </c>
      <c r="D16" s="125">
        <v>8</v>
      </c>
      <c r="E16" s="126"/>
      <c r="F16" s="127">
        <v>10</v>
      </c>
    </row>
    <row r="17" spans="1:6" x14ac:dyDescent="0.2">
      <c r="A17" s="126" t="s">
        <v>109</v>
      </c>
      <c r="B17" s="126"/>
      <c r="C17" s="126" t="s">
        <v>329</v>
      </c>
      <c r="D17" s="125">
        <v>8</v>
      </c>
      <c r="E17" s="126"/>
      <c r="F17" s="127">
        <v>10</v>
      </c>
    </row>
    <row r="18" spans="1:6" x14ac:dyDescent="0.2">
      <c r="A18" s="126" t="s">
        <v>110</v>
      </c>
      <c r="B18" s="126"/>
      <c r="C18" s="126" t="s">
        <v>329</v>
      </c>
      <c r="D18" s="125">
        <v>8</v>
      </c>
      <c r="E18" s="126"/>
      <c r="F18" s="127">
        <v>10</v>
      </c>
    </row>
    <row r="19" spans="1:6" x14ac:dyDescent="0.2">
      <c r="A19" s="126" t="s">
        <v>111</v>
      </c>
      <c r="B19" s="126"/>
      <c r="C19" s="126" t="s">
        <v>329</v>
      </c>
      <c r="D19" s="125">
        <v>8</v>
      </c>
      <c r="E19" s="126"/>
      <c r="F19" s="127">
        <v>10</v>
      </c>
    </row>
    <row r="20" spans="1:6" x14ac:dyDescent="0.2">
      <c r="A20" s="126" t="s">
        <v>112</v>
      </c>
      <c r="B20" s="126"/>
      <c r="C20" s="126" t="s">
        <v>329</v>
      </c>
      <c r="D20" s="125">
        <v>8</v>
      </c>
      <c r="E20" s="126"/>
      <c r="F20" s="127">
        <v>10</v>
      </c>
    </row>
    <row r="21" spans="1:6" x14ac:dyDescent="0.2">
      <c r="A21" s="126" t="s">
        <v>113</v>
      </c>
      <c r="B21" s="126"/>
      <c r="C21" s="126" t="s">
        <v>329</v>
      </c>
      <c r="D21" s="125">
        <v>8</v>
      </c>
      <c r="E21" s="126"/>
      <c r="F21" s="127">
        <v>10</v>
      </c>
    </row>
    <row r="22" spans="1:6" x14ac:dyDescent="0.2">
      <c r="A22" s="126" t="s">
        <v>114</v>
      </c>
      <c r="B22" s="126"/>
      <c r="C22" s="126" t="s">
        <v>329</v>
      </c>
      <c r="D22" s="125">
        <v>8</v>
      </c>
      <c r="E22" s="126"/>
      <c r="F22" s="127">
        <v>10</v>
      </c>
    </row>
    <row r="23" spans="1:6" x14ac:dyDescent="0.2">
      <c r="A23" s="126" t="s">
        <v>115</v>
      </c>
      <c r="B23" s="126"/>
      <c r="C23" s="126" t="s">
        <v>329</v>
      </c>
      <c r="D23" s="125">
        <v>8</v>
      </c>
      <c r="E23" s="126"/>
      <c r="F23" s="127">
        <v>10</v>
      </c>
    </row>
    <row r="24" spans="1:6" x14ac:dyDescent="0.2">
      <c r="A24" s="126" t="s">
        <v>116</v>
      </c>
      <c r="B24" s="126"/>
      <c r="C24" s="126" t="s">
        <v>329</v>
      </c>
      <c r="D24" s="125">
        <v>8</v>
      </c>
      <c r="E24" s="126"/>
      <c r="F24" s="127">
        <v>10</v>
      </c>
    </row>
    <row r="25" spans="1:6" x14ac:dyDescent="0.2">
      <c r="A25" s="126" t="s">
        <v>117</v>
      </c>
      <c r="B25" s="126"/>
      <c r="C25" s="126" t="s">
        <v>329</v>
      </c>
      <c r="D25" s="125">
        <v>8</v>
      </c>
      <c r="E25" s="126"/>
      <c r="F25" s="127">
        <v>10</v>
      </c>
    </row>
    <row r="26" spans="1:6" x14ac:dyDescent="0.2">
      <c r="A26" s="126" t="s">
        <v>118</v>
      </c>
      <c r="B26" s="126"/>
      <c r="C26" s="126" t="s">
        <v>329</v>
      </c>
      <c r="D26" s="125">
        <v>8</v>
      </c>
      <c r="E26" s="126"/>
      <c r="F26" s="127">
        <v>10</v>
      </c>
    </row>
    <row r="27" spans="1:6" x14ac:dyDescent="0.2">
      <c r="A27" s="126" t="s">
        <v>119</v>
      </c>
      <c r="B27" s="126"/>
      <c r="C27" s="126" t="s">
        <v>329</v>
      </c>
      <c r="D27" s="125">
        <v>8</v>
      </c>
      <c r="E27" s="126"/>
      <c r="F27" s="127">
        <v>10</v>
      </c>
    </row>
    <row r="28" spans="1:6" x14ac:dyDescent="0.2">
      <c r="A28" s="126" t="s">
        <v>120</v>
      </c>
      <c r="B28" s="126"/>
      <c r="C28" s="126" t="s">
        <v>329</v>
      </c>
      <c r="D28" s="125">
        <v>8</v>
      </c>
      <c r="E28" s="126"/>
      <c r="F28" s="127">
        <v>10</v>
      </c>
    </row>
    <row r="29" spans="1:6" x14ac:dyDescent="0.2">
      <c r="A29" s="126" t="s">
        <v>121</v>
      </c>
      <c r="B29" s="126"/>
      <c r="C29" s="126" t="s">
        <v>329</v>
      </c>
      <c r="D29" s="125">
        <v>8</v>
      </c>
      <c r="E29" s="126"/>
      <c r="F29" s="127">
        <v>10</v>
      </c>
    </row>
    <row r="30" spans="1:6" x14ac:dyDescent="0.2">
      <c r="A30" s="126" t="s">
        <v>122</v>
      </c>
      <c r="B30" s="126"/>
      <c r="C30" s="126" t="s">
        <v>329</v>
      </c>
      <c r="D30" s="125">
        <v>8</v>
      </c>
      <c r="E30" s="126"/>
      <c r="F30" s="127">
        <v>10</v>
      </c>
    </row>
    <row r="31" spans="1:6" x14ac:dyDescent="0.2">
      <c r="A31" s="131"/>
      <c r="B31" s="131"/>
      <c r="C31" s="131"/>
      <c r="D31" s="125"/>
      <c r="E31" s="126"/>
      <c r="F31" s="127"/>
    </row>
    <row r="32" spans="1:6" x14ac:dyDescent="0.2">
      <c r="A32" s="116" t="s">
        <v>123</v>
      </c>
      <c r="B32" s="116"/>
      <c r="C32" s="116"/>
      <c r="D32" s="125"/>
      <c r="E32" s="126"/>
      <c r="F32" s="127"/>
    </row>
    <row r="33" spans="1:6" x14ac:dyDescent="0.2">
      <c r="A33" s="126" t="s">
        <v>124</v>
      </c>
      <c r="B33" s="126"/>
      <c r="C33" s="126" t="s">
        <v>330</v>
      </c>
      <c r="D33" s="125">
        <v>10</v>
      </c>
      <c r="E33" s="126"/>
      <c r="F33" s="127">
        <v>10</v>
      </c>
    </row>
    <row r="34" spans="1:6" x14ac:dyDescent="0.2">
      <c r="A34" s="126" t="s">
        <v>125</v>
      </c>
      <c r="B34" s="126"/>
      <c r="C34" s="126" t="s">
        <v>330</v>
      </c>
      <c r="D34" s="125">
        <v>10</v>
      </c>
      <c r="E34" s="126"/>
      <c r="F34" s="127">
        <v>10</v>
      </c>
    </row>
    <row r="35" spans="1:6" x14ac:dyDescent="0.2">
      <c r="A35" s="126" t="s">
        <v>126</v>
      </c>
      <c r="B35" s="126"/>
      <c r="C35" s="126" t="s">
        <v>330</v>
      </c>
      <c r="D35" s="125">
        <v>10</v>
      </c>
      <c r="E35" s="126"/>
      <c r="F35" s="127">
        <v>10</v>
      </c>
    </row>
    <row r="36" spans="1:6" x14ac:dyDescent="0.2">
      <c r="A36" s="126" t="s">
        <v>127</v>
      </c>
      <c r="B36" s="126"/>
      <c r="C36" s="126" t="s">
        <v>330</v>
      </c>
      <c r="D36" s="125">
        <v>10</v>
      </c>
      <c r="E36" s="126"/>
      <c r="F36" s="127">
        <v>10</v>
      </c>
    </row>
    <row r="37" spans="1:6" x14ac:dyDescent="0.2">
      <c r="A37" s="126" t="s">
        <v>128</v>
      </c>
      <c r="B37" s="126"/>
      <c r="C37" s="126" t="s">
        <v>330</v>
      </c>
      <c r="D37" s="125">
        <v>10</v>
      </c>
      <c r="E37" s="126"/>
      <c r="F37" s="127">
        <v>10</v>
      </c>
    </row>
    <row r="38" spans="1:6" x14ac:dyDescent="0.2">
      <c r="A38" s="126" t="s">
        <v>129</v>
      </c>
      <c r="B38" s="126"/>
      <c r="C38" s="126" t="s">
        <v>330</v>
      </c>
      <c r="D38" s="125">
        <v>10</v>
      </c>
      <c r="E38" s="126"/>
      <c r="F38" s="127">
        <v>10</v>
      </c>
    </row>
    <row r="39" spans="1:6" x14ac:dyDescent="0.2">
      <c r="A39" s="126" t="s">
        <v>130</v>
      </c>
      <c r="B39" s="126"/>
      <c r="C39" s="126" t="s">
        <v>330</v>
      </c>
      <c r="D39" s="125">
        <v>10</v>
      </c>
      <c r="E39" s="126"/>
      <c r="F39" s="127">
        <v>10</v>
      </c>
    </row>
    <row r="40" spans="1:6" x14ac:dyDescent="0.2">
      <c r="A40" s="126" t="s">
        <v>131</v>
      </c>
      <c r="B40" s="126"/>
      <c r="C40" s="126" t="s">
        <v>330</v>
      </c>
      <c r="D40" s="125">
        <v>10</v>
      </c>
      <c r="E40" s="126"/>
      <c r="F40" s="127">
        <v>10</v>
      </c>
    </row>
    <row r="41" spans="1:6" x14ac:dyDescent="0.2">
      <c r="A41" s="126" t="s">
        <v>132</v>
      </c>
      <c r="B41" s="126"/>
      <c r="C41" s="126" t="s">
        <v>330</v>
      </c>
      <c r="D41" s="125">
        <v>10</v>
      </c>
      <c r="E41" s="126"/>
      <c r="F41" s="127">
        <v>10</v>
      </c>
    </row>
    <row r="42" spans="1:6" x14ac:dyDescent="0.2">
      <c r="A42" s="126" t="s">
        <v>133</v>
      </c>
      <c r="B42" s="126"/>
      <c r="C42" s="126" t="s">
        <v>330</v>
      </c>
      <c r="D42" s="125">
        <v>10</v>
      </c>
      <c r="E42" s="126"/>
      <c r="F42" s="127">
        <v>10</v>
      </c>
    </row>
    <row r="43" spans="1:6" x14ac:dyDescent="0.2">
      <c r="A43" s="126" t="s">
        <v>134</v>
      </c>
      <c r="B43" s="126"/>
      <c r="C43" s="126" t="s">
        <v>330</v>
      </c>
      <c r="D43" s="125">
        <v>10</v>
      </c>
      <c r="E43" s="126"/>
      <c r="F43" s="127">
        <v>10</v>
      </c>
    </row>
    <row r="44" spans="1:6" x14ac:dyDescent="0.2">
      <c r="A44" s="126" t="s">
        <v>135</v>
      </c>
      <c r="B44" s="126"/>
      <c r="C44" s="126" t="s">
        <v>330</v>
      </c>
      <c r="D44" s="125">
        <v>10</v>
      </c>
      <c r="E44" s="126"/>
      <c r="F44" s="127">
        <v>10</v>
      </c>
    </row>
    <row r="45" spans="1:6" x14ac:dyDescent="0.2">
      <c r="A45" s="126" t="s">
        <v>136</v>
      </c>
      <c r="B45" s="126"/>
      <c r="C45" s="126" t="s">
        <v>330</v>
      </c>
      <c r="D45" s="125">
        <v>10</v>
      </c>
      <c r="E45" s="126"/>
      <c r="F45" s="127">
        <v>10</v>
      </c>
    </row>
    <row r="46" spans="1:6" x14ac:dyDescent="0.2">
      <c r="A46" s="126" t="s">
        <v>137</v>
      </c>
      <c r="B46" s="126"/>
      <c r="C46" s="126" t="s">
        <v>330</v>
      </c>
      <c r="D46" s="125">
        <v>10</v>
      </c>
      <c r="E46" s="126"/>
      <c r="F46" s="127">
        <v>10</v>
      </c>
    </row>
    <row r="47" spans="1:6" x14ac:dyDescent="0.2">
      <c r="A47" s="126" t="s">
        <v>138</v>
      </c>
      <c r="B47" s="126"/>
      <c r="C47" s="126" t="s">
        <v>330</v>
      </c>
      <c r="D47" s="125">
        <v>10</v>
      </c>
      <c r="E47" s="126"/>
      <c r="F47" s="127">
        <v>10</v>
      </c>
    </row>
    <row r="48" spans="1:6" x14ac:dyDescent="0.2">
      <c r="A48" s="126" t="s">
        <v>139</v>
      </c>
      <c r="B48" s="126"/>
      <c r="C48" s="126" t="s">
        <v>330</v>
      </c>
      <c r="D48" s="125">
        <v>10</v>
      </c>
      <c r="E48" s="126"/>
      <c r="F48" s="127">
        <v>10</v>
      </c>
    </row>
    <row r="49" spans="1:6" x14ac:dyDescent="0.2">
      <c r="A49" s="126" t="s">
        <v>140</v>
      </c>
      <c r="B49" s="126"/>
      <c r="C49" s="126" t="s">
        <v>330</v>
      </c>
      <c r="D49" s="125">
        <v>10</v>
      </c>
      <c r="E49" s="126"/>
      <c r="F49" s="127">
        <v>10</v>
      </c>
    </row>
    <row r="50" spans="1:6" x14ac:dyDescent="0.2">
      <c r="A50" s="126" t="s">
        <v>141</v>
      </c>
      <c r="B50" s="126"/>
      <c r="C50" s="126" t="s">
        <v>330</v>
      </c>
      <c r="D50" s="125">
        <v>10</v>
      </c>
      <c r="E50" s="126"/>
      <c r="F50" s="127">
        <v>10</v>
      </c>
    </row>
    <row r="51" spans="1:6" x14ac:dyDescent="0.2">
      <c r="A51" s="126"/>
      <c r="B51" s="126"/>
      <c r="C51" s="126"/>
      <c r="D51" s="125"/>
      <c r="E51" s="126"/>
      <c r="F51" s="127"/>
    </row>
    <row r="52" spans="1:6" x14ac:dyDescent="0.2">
      <c r="A52" s="116" t="s">
        <v>142</v>
      </c>
      <c r="B52" s="126"/>
      <c r="C52" s="126"/>
      <c r="D52" s="125"/>
      <c r="E52" s="126"/>
      <c r="F52" s="127"/>
    </row>
    <row r="53" spans="1:6" x14ac:dyDescent="0.2">
      <c r="A53" s="126" t="s">
        <v>143</v>
      </c>
      <c r="B53" s="126"/>
      <c r="C53" s="126" t="s">
        <v>331</v>
      </c>
      <c r="D53" s="125">
        <v>9</v>
      </c>
      <c r="E53" s="126"/>
      <c r="F53" s="127">
        <v>10</v>
      </c>
    </row>
    <row r="54" spans="1:6" x14ac:dyDescent="0.2">
      <c r="A54" s="126" t="s">
        <v>144</v>
      </c>
      <c r="B54" s="126"/>
      <c r="C54" s="126" t="s">
        <v>331</v>
      </c>
      <c r="D54" s="125">
        <v>9</v>
      </c>
      <c r="E54" s="126"/>
      <c r="F54" s="127">
        <v>10</v>
      </c>
    </row>
    <row r="55" spans="1:6" x14ac:dyDescent="0.2">
      <c r="A55" s="126" t="s">
        <v>145</v>
      </c>
      <c r="B55" s="126"/>
      <c r="C55" s="126" t="s">
        <v>331</v>
      </c>
      <c r="D55" s="125">
        <v>9</v>
      </c>
      <c r="E55" s="126"/>
      <c r="F55" s="127">
        <v>10</v>
      </c>
    </row>
    <row r="56" spans="1:6" x14ac:dyDescent="0.2">
      <c r="A56" s="126" t="s">
        <v>146</v>
      </c>
      <c r="B56" s="126"/>
      <c r="C56" s="126" t="s">
        <v>331</v>
      </c>
      <c r="D56" s="125">
        <v>9</v>
      </c>
      <c r="E56" s="126"/>
      <c r="F56" s="127">
        <v>10</v>
      </c>
    </row>
    <row r="57" spans="1:6" x14ac:dyDescent="0.2">
      <c r="A57" s="126" t="s">
        <v>147</v>
      </c>
      <c r="B57" s="126"/>
      <c r="C57" s="126" t="s">
        <v>331</v>
      </c>
      <c r="D57" s="125">
        <v>9</v>
      </c>
      <c r="E57" s="126"/>
      <c r="F57" s="127">
        <v>10</v>
      </c>
    </row>
    <row r="58" spans="1:6" x14ac:dyDescent="0.2">
      <c r="A58" s="126" t="s">
        <v>148</v>
      </c>
      <c r="B58" s="126"/>
      <c r="C58" s="126" t="s">
        <v>331</v>
      </c>
      <c r="D58" s="125">
        <v>9</v>
      </c>
      <c r="E58" s="126"/>
      <c r="F58" s="127">
        <v>10</v>
      </c>
    </row>
    <row r="59" spans="1:6" x14ac:dyDescent="0.2">
      <c r="A59" s="126" t="s">
        <v>149</v>
      </c>
      <c r="B59" s="126"/>
      <c r="C59" s="126" t="s">
        <v>331</v>
      </c>
      <c r="D59" s="125">
        <v>9</v>
      </c>
      <c r="E59" s="126"/>
      <c r="F59" s="127">
        <v>10</v>
      </c>
    </row>
    <row r="60" spans="1:6" x14ac:dyDescent="0.2">
      <c r="A60" s="126" t="s">
        <v>150</v>
      </c>
      <c r="B60" s="126"/>
      <c r="C60" s="126" t="s">
        <v>331</v>
      </c>
      <c r="D60" s="125">
        <v>9</v>
      </c>
      <c r="E60" s="126"/>
      <c r="F60" s="127">
        <v>10</v>
      </c>
    </row>
    <row r="61" spans="1:6" x14ac:dyDescent="0.2">
      <c r="A61" s="126" t="s">
        <v>151</v>
      </c>
      <c r="B61" s="126"/>
      <c r="C61" s="126" t="s">
        <v>331</v>
      </c>
      <c r="D61" s="125">
        <v>9</v>
      </c>
      <c r="E61" s="126"/>
      <c r="F61" s="127">
        <v>10</v>
      </c>
    </row>
    <row r="62" spans="1:6" x14ac:dyDescent="0.2">
      <c r="A62" s="126" t="s">
        <v>152</v>
      </c>
      <c r="B62" s="126"/>
      <c r="C62" s="126" t="s">
        <v>331</v>
      </c>
      <c r="D62" s="125">
        <v>9</v>
      </c>
      <c r="E62" s="126"/>
      <c r="F62" s="127">
        <v>10</v>
      </c>
    </row>
    <row r="63" spans="1:6" x14ac:dyDescent="0.2">
      <c r="A63" s="126" t="s">
        <v>153</v>
      </c>
      <c r="B63" s="126"/>
      <c r="C63" s="126" t="s">
        <v>331</v>
      </c>
      <c r="D63" s="125">
        <v>9</v>
      </c>
      <c r="E63" s="126"/>
      <c r="F63" s="127">
        <v>10</v>
      </c>
    </row>
    <row r="64" spans="1:6" x14ac:dyDescent="0.2">
      <c r="A64" s="126" t="s">
        <v>154</v>
      </c>
      <c r="B64" s="126"/>
      <c r="C64" s="126" t="s">
        <v>331</v>
      </c>
      <c r="D64" s="125">
        <v>9</v>
      </c>
      <c r="E64" s="126"/>
      <c r="F64" s="127">
        <v>10</v>
      </c>
    </row>
    <row r="65" spans="1:6" x14ac:dyDescent="0.2">
      <c r="A65" s="126" t="s">
        <v>155</v>
      </c>
      <c r="B65" s="126"/>
      <c r="C65" s="126" t="s">
        <v>331</v>
      </c>
      <c r="D65" s="125">
        <v>9</v>
      </c>
      <c r="E65" s="126"/>
      <c r="F65" s="127">
        <v>10</v>
      </c>
    </row>
    <row r="66" spans="1:6" x14ac:dyDescent="0.2">
      <c r="A66" s="126" t="s">
        <v>156</v>
      </c>
      <c r="B66" s="126"/>
      <c r="C66" s="126" t="s">
        <v>331</v>
      </c>
      <c r="D66" s="125">
        <v>9</v>
      </c>
      <c r="E66" s="126"/>
      <c r="F66" s="127">
        <v>10</v>
      </c>
    </row>
    <row r="67" spans="1:6" x14ac:dyDescent="0.2">
      <c r="A67" s="126" t="s">
        <v>157</v>
      </c>
      <c r="B67" s="126"/>
      <c r="C67" s="126" t="s">
        <v>331</v>
      </c>
      <c r="D67" s="125">
        <v>9</v>
      </c>
      <c r="E67" s="126"/>
      <c r="F67" s="127">
        <v>10</v>
      </c>
    </row>
    <row r="68" spans="1:6" x14ac:dyDescent="0.2">
      <c r="A68" s="126" t="s">
        <v>158</v>
      </c>
      <c r="B68" s="126"/>
      <c r="C68" s="126" t="s">
        <v>331</v>
      </c>
      <c r="D68" s="125">
        <v>9</v>
      </c>
      <c r="E68" s="126"/>
      <c r="F68" s="127">
        <v>10</v>
      </c>
    </row>
    <row r="69" spans="1:6" x14ac:dyDescent="0.2">
      <c r="A69" s="126" t="s">
        <v>159</v>
      </c>
      <c r="B69" s="126"/>
      <c r="C69" s="126" t="s">
        <v>331</v>
      </c>
      <c r="D69" s="125">
        <v>9</v>
      </c>
      <c r="E69" s="126"/>
      <c r="F69" s="127">
        <v>10</v>
      </c>
    </row>
    <row r="70" spans="1:6" x14ac:dyDescent="0.2">
      <c r="A70" s="126" t="s">
        <v>160</v>
      </c>
      <c r="B70" s="126"/>
      <c r="C70" s="126" t="s">
        <v>331</v>
      </c>
      <c r="D70" s="125">
        <v>9</v>
      </c>
      <c r="E70" s="126"/>
      <c r="F70" s="127">
        <v>10</v>
      </c>
    </row>
    <row r="71" spans="1:6" x14ac:dyDescent="0.2">
      <c r="A71" s="126" t="s">
        <v>161</v>
      </c>
      <c r="B71" s="126"/>
      <c r="C71" s="126" t="s">
        <v>331</v>
      </c>
      <c r="D71" s="125">
        <v>9</v>
      </c>
      <c r="E71" s="126"/>
      <c r="F71" s="127">
        <v>10</v>
      </c>
    </row>
    <row r="72" spans="1:6" x14ac:dyDescent="0.2">
      <c r="A72" s="126" t="s">
        <v>162</v>
      </c>
      <c r="B72" s="126"/>
      <c r="C72" s="126" t="s">
        <v>331</v>
      </c>
      <c r="D72" s="125">
        <v>9</v>
      </c>
      <c r="E72" s="126"/>
      <c r="F72" s="127">
        <v>10</v>
      </c>
    </row>
    <row r="73" spans="1:6" x14ac:dyDescent="0.2">
      <c r="A73" s="126" t="s">
        <v>163</v>
      </c>
      <c r="B73" s="126"/>
      <c r="C73" s="126" t="s">
        <v>331</v>
      </c>
      <c r="D73" s="125">
        <v>9</v>
      </c>
      <c r="E73" s="126"/>
      <c r="F73" s="127">
        <v>10</v>
      </c>
    </row>
    <row r="74" spans="1:6" x14ac:dyDescent="0.2">
      <c r="A74" s="126" t="s">
        <v>164</v>
      </c>
      <c r="B74" s="126"/>
      <c r="C74" s="126" t="s">
        <v>331</v>
      </c>
      <c r="D74" s="125">
        <v>9</v>
      </c>
      <c r="E74" s="126"/>
      <c r="F74" s="127">
        <v>10</v>
      </c>
    </row>
    <row r="75" spans="1:6" x14ac:dyDescent="0.2">
      <c r="A75" s="126" t="s">
        <v>165</v>
      </c>
      <c r="B75" s="126"/>
      <c r="C75" s="126" t="s">
        <v>331</v>
      </c>
      <c r="D75" s="125">
        <v>9</v>
      </c>
      <c r="E75" s="126"/>
      <c r="F75" s="127">
        <v>10</v>
      </c>
    </row>
    <row r="76" spans="1:6" x14ac:dyDescent="0.2">
      <c r="A76" s="126" t="s">
        <v>166</v>
      </c>
      <c r="B76" s="126"/>
      <c r="C76" s="126" t="s">
        <v>331</v>
      </c>
      <c r="D76" s="125">
        <v>9</v>
      </c>
      <c r="E76" s="126"/>
      <c r="F76" s="127">
        <v>10</v>
      </c>
    </row>
    <row r="77" spans="1:6" x14ac:dyDescent="0.2">
      <c r="A77" s="126" t="s">
        <v>167</v>
      </c>
      <c r="B77" s="126"/>
      <c r="C77" s="126" t="s">
        <v>331</v>
      </c>
      <c r="D77" s="125">
        <v>9</v>
      </c>
      <c r="E77" s="126"/>
      <c r="F77" s="127">
        <v>10</v>
      </c>
    </row>
    <row r="78" spans="1:6" x14ac:dyDescent="0.2">
      <c r="A78" s="131"/>
      <c r="B78" s="126"/>
      <c r="C78" s="131"/>
      <c r="D78" s="126"/>
      <c r="E78" s="126"/>
      <c r="F78" s="126"/>
    </row>
    <row r="79" spans="1:6" x14ac:dyDescent="0.2">
      <c r="A79" s="116" t="s">
        <v>168</v>
      </c>
      <c r="B79" s="126"/>
      <c r="C79" s="126"/>
      <c r="D79" s="125"/>
      <c r="E79" s="126"/>
      <c r="F79" s="127"/>
    </row>
    <row r="80" spans="1:6" x14ac:dyDescent="0.2">
      <c r="A80" s="126" t="s">
        <v>169</v>
      </c>
      <c r="B80" s="126"/>
      <c r="C80" s="126" t="s">
        <v>332</v>
      </c>
      <c r="D80" s="125">
        <v>10</v>
      </c>
      <c r="E80" s="126"/>
      <c r="F80" s="127">
        <v>10</v>
      </c>
    </row>
    <row r="81" spans="1:6" x14ac:dyDescent="0.2">
      <c r="A81" s="126" t="s">
        <v>170</v>
      </c>
      <c r="B81" s="126"/>
      <c r="C81" s="126" t="s">
        <v>332</v>
      </c>
      <c r="D81" s="125">
        <v>10</v>
      </c>
      <c r="E81" s="126"/>
      <c r="F81" s="127">
        <v>10</v>
      </c>
    </row>
    <row r="82" spans="1:6" x14ac:dyDescent="0.2">
      <c r="A82" s="126" t="s">
        <v>171</v>
      </c>
      <c r="B82" s="126"/>
      <c r="C82" s="126" t="s">
        <v>332</v>
      </c>
      <c r="D82" s="125">
        <v>10</v>
      </c>
      <c r="E82" s="126"/>
      <c r="F82" s="127">
        <v>10</v>
      </c>
    </row>
    <row r="83" spans="1:6" x14ac:dyDescent="0.2">
      <c r="A83" s="126" t="s">
        <v>172</v>
      </c>
      <c r="B83" s="126"/>
      <c r="C83" s="126" t="s">
        <v>332</v>
      </c>
      <c r="D83" s="125">
        <v>10</v>
      </c>
      <c r="E83" s="126"/>
      <c r="F83" s="127">
        <v>10</v>
      </c>
    </row>
    <row r="84" spans="1:6" x14ac:dyDescent="0.2">
      <c r="A84" s="126" t="s">
        <v>173</v>
      </c>
      <c r="B84" s="126"/>
      <c r="C84" s="126" t="s">
        <v>332</v>
      </c>
      <c r="D84" s="125">
        <v>10</v>
      </c>
      <c r="E84" s="126"/>
      <c r="F84" s="127">
        <v>10</v>
      </c>
    </row>
    <row r="85" spans="1:6" x14ac:dyDescent="0.2">
      <c r="A85" s="126" t="s">
        <v>174</v>
      </c>
      <c r="B85" s="126"/>
      <c r="C85" s="126" t="s">
        <v>332</v>
      </c>
      <c r="D85" s="125">
        <v>10</v>
      </c>
      <c r="E85" s="126"/>
      <c r="F85" s="127">
        <v>10</v>
      </c>
    </row>
    <row r="86" spans="1:6" x14ac:dyDescent="0.2">
      <c r="A86" s="126" t="s">
        <v>287</v>
      </c>
      <c r="B86" s="126"/>
      <c r="C86" s="126" t="s">
        <v>332</v>
      </c>
      <c r="D86" s="125">
        <v>10</v>
      </c>
      <c r="E86" s="126"/>
      <c r="F86" s="127">
        <v>10</v>
      </c>
    </row>
    <row r="87" spans="1:6" x14ac:dyDescent="0.2">
      <c r="A87" s="126" t="s">
        <v>176</v>
      </c>
      <c r="B87" s="126"/>
      <c r="C87" s="126" t="s">
        <v>332</v>
      </c>
      <c r="D87" s="125">
        <v>10</v>
      </c>
      <c r="E87" s="126"/>
      <c r="F87" s="127">
        <v>10</v>
      </c>
    </row>
    <row r="88" spans="1:6" x14ac:dyDescent="0.2">
      <c r="A88" s="126" t="s">
        <v>177</v>
      </c>
      <c r="B88" s="126"/>
      <c r="C88" s="126" t="s">
        <v>332</v>
      </c>
      <c r="D88" s="125">
        <v>10</v>
      </c>
      <c r="E88" s="126"/>
      <c r="F88" s="127">
        <v>10</v>
      </c>
    </row>
    <row r="89" spans="1:6" x14ac:dyDescent="0.2">
      <c r="A89" s="126" t="s">
        <v>178</v>
      </c>
      <c r="B89" s="126"/>
      <c r="C89" s="126" t="s">
        <v>332</v>
      </c>
      <c r="D89" s="125">
        <v>10</v>
      </c>
      <c r="E89" s="126"/>
      <c r="F89" s="127">
        <v>10</v>
      </c>
    </row>
    <row r="90" spans="1:6" x14ac:dyDescent="0.2">
      <c r="A90" s="126" t="s">
        <v>333</v>
      </c>
      <c r="B90" s="126"/>
      <c r="C90" s="126" t="s">
        <v>332</v>
      </c>
      <c r="D90" s="125">
        <v>10</v>
      </c>
      <c r="E90" s="126"/>
      <c r="F90" s="127">
        <v>10</v>
      </c>
    </row>
    <row r="91" spans="1:6" x14ac:dyDescent="0.2">
      <c r="A91" s="126" t="s">
        <v>180</v>
      </c>
      <c r="B91" s="126"/>
      <c r="C91" s="126" t="s">
        <v>332</v>
      </c>
      <c r="D91" s="125">
        <v>10</v>
      </c>
      <c r="E91" s="126"/>
      <c r="F91" s="127">
        <v>10</v>
      </c>
    </row>
    <row r="92" spans="1:6" x14ac:dyDescent="0.2">
      <c r="A92" s="126" t="s">
        <v>181</v>
      </c>
      <c r="B92" s="126"/>
      <c r="C92" s="126" t="s">
        <v>332</v>
      </c>
      <c r="D92" s="125">
        <v>10</v>
      </c>
      <c r="E92" s="126"/>
      <c r="F92" s="127">
        <v>10</v>
      </c>
    </row>
    <row r="93" spans="1:6" x14ac:dyDescent="0.2">
      <c r="A93" s="126" t="s">
        <v>182</v>
      </c>
      <c r="B93" s="126"/>
      <c r="C93" s="126" t="s">
        <v>332</v>
      </c>
      <c r="D93" s="125">
        <v>10</v>
      </c>
      <c r="E93" s="126"/>
      <c r="F93" s="127">
        <v>10</v>
      </c>
    </row>
    <row r="94" spans="1:6" x14ac:dyDescent="0.2">
      <c r="A94" s="126" t="s">
        <v>183</v>
      </c>
      <c r="B94" s="126"/>
      <c r="C94" s="126" t="s">
        <v>332</v>
      </c>
      <c r="D94" s="125">
        <v>10</v>
      </c>
      <c r="E94" s="126"/>
      <c r="F94" s="127">
        <v>10</v>
      </c>
    </row>
    <row r="95" spans="1:6" x14ac:dyDescent="0.2">
      <c r="A95" s="126" t="s">
        <v>184</v>
      </c>
      <c r="B95" s="126"/>
      <c r="C95" s="126" t="s">
        <v>332</v>
      </c>
      <c r="D95" s="125">
        <v>10</v>
      </c>
      <c r="E95" s="126"/>
      <c r="F95" s="127">
        <v>10</v>
      </c>
    </row>
    <row r="96" spans="1:6" x14ac:dyDescent="0.2">
      <c r="A96" s="126" t="s">
        <v>185</v>
      </c>
      <c r="B96" s="126"/>
      <c r="C96" s="126" t="s">
        <v>332</v>
      </c>
      <c r="D96" s="125">
        <v>10</v>
      </c>
      <c r="E96" s="126"/>
      <c r="F96" s="127">
        <v>10</v>
      </c>
    </row>
    <row r="97" spans="1:6" x14ac:dyDescent="0.2">
      <c r="A97" s="126" t="s">
        <v>186</v>
      </c>
      <c r="B97" s="126"/>
      <c r="C97" s="126" t="s">
        <v>332</v>
      </c>
      <c r="D97" s="125">
        <v>10</v>
      </c>
      <c r="E97" s="126"/>
      <c r="F97" s="127">
        <v>10</v>
      </c>
    </row>
    <row r="98" spans="1:6" x14ac:dyDescent="0.2">
      <c r="A98" s="126" t="s">
        <v>187</v>
      </c>
      <c r="B98" s="126"/>
      <c r="C98" s="126" t="s">
        <v>332</v>
      </c>
      <c r="D98" s="125">
        <v>10</v>
      </c>
      <c r="E98" s="126"/>
      <c r="F98" s="127">
        <v>10</v>
      </c>
    </row>
    <row r="99" spans="1:6" x14ac:dyDescent="0.2">
      <c r="A99" s="126" t="s">
        <v>188</v>
      </c>
      <c r="B99" s="126"/>
      <c r="C99" s="126" t="s">
        <v>332</v>
      </c>
      <c r="D99" s="125">
        <v>10</v>
      </c>
      <c r="E99" s="126"/>
      <c r="F99" s="127">
        <v>10</v>
      </c>
    </row>
    <row r="100" spans="1:6" x14ac:dyDescent="0.2">
      <c r="A100" s="126" t="s">
        <v>189</v>
      </c>
      <c r="B100" s="126"/>
      <c r="C100" s="126" t="s">
        <v>332</v>
      </c>
      <c r="D100" s="125">
        <v>10</v>
      </c>
      <c r="E100" s="126"/>
      <c r="F100" s="127">
        <v>10</v>
      </c>
    </row>
    <row r="101" spans="1:6" x14ac:dyDescent="0.2">
      <c r="A101" s="126" t="s">
        <v>190</v>
      </c>
      <c r="B101" s="126"/>
      <c r="C101" s="126" t="s">
        <v>332</v>
      </c>
      <c r="D101" s="125">
        <v>10</v>
      </c>
      <c r="E101" s="126"/>
      <c r="F101" s="127">
        <v>10</v>
      </c>
    </row>
    <row r="102" spans="1:6" x14ac:dyDescent="0.2">
      <c r="A102" s="126" t="s">
        <v>191</v>
      </c>
      <c r="B102" s="126"/>
      <c r="C102" s="126" t="s">
        <v>332</v>
      </c>
      <c r="D102" s="125">
        <v>10</v>
      </c>
      <c r="E102" s="126"/>
      <c r="F102" s="127">
        <v>10</v>
      </c>
    </row>
    <row r="103" spans="1:6" x14ac:dyDescent="0.2">
      <c r="A103" s="126" t="s">
        <v>192</v>
      </c>
      <c r="B103" s="126"/>
      <c r="C103" s="126" t="s">
        <v>332</v>
      </c>
      <c r="D103" s="125">
        <v>10</v>
      </c>
      <c r="E103" s="126"/>
      <c r="F103" s="127">
        <v>10</v>
      </c>
    </row>
    <row r="104" spans="1:6" x14ac:dyDescent="0.2">
      <c r="A104" s="126" t="s">
        <v>193</v>
      </c>
      <c r="B104" s="126"/>
      <c r="C104" s="126" t="s">
        <v>332</v>
      </c>
      <c r="D104" s="125">
        <v>10</v>
      </c>
      <c r="E104" s="126"/>
      <c r="F104" s="127">
        <v>10</v>
      </c>
    </row>
    <row r="105" spans="1:6" x14ac:dyDescent="0.2">
      <c r="A105" s="126" t="s">
        <v>194</v>
      </c>
      <c r="B105" s="126"/>
      <c r="C105" s="126" t="s">
        <v>332</v>
      </c>
      <c r="D105" s="125">
        <v>10</v>
      </c>
      <c r="E105" s="126"/>
      <c r="F105" s="127">
        <v>10</v>
      </c>
    </row>
    <row r="106" spans="1:6" x14ac:dyDescent="0.2">
      <c r="A106" s="126" t="s">
        <v>195</v>
      </c>
      <c r="B106" s="126"/>
      <c r="C106" s="126" t="s">
        <v>332</v>
      </c>
      <c r="D106" s="125">
        <v>10</v>
      </c>
      <c r="E106" s="126"/>
      <c r="F106" s="127">
        <v>10</v>
      </c>
    </row>
    <row r="107" spans="1:6" x14ac:dyDescent="0.2">
      <c r="A107" s="126" t="s">
        <v>196</v>
      </c>
      <c r="B107" s="126"/>
      <c r="C107" s="126" t="s">
        <v>332</v>
      </c>
      <c r="D107" s="125">
        <v>10</v>
      </c>
      <c r="E107" s="126"/>
      <c r="F107" s="127">
        <v>10</v>
      </c>
    </row>
    <row r="108" spans="1:6" x14ac:dyDescent="0.2">
      <c r="A108" s="126"/>
      <c r="B108" s="126"/>
      <c r="C108" s="126"/>
      <c r="D108" s="125"/>
      <c r="E108" s="126"/>
      <c r="F108" s="127"/>
    </row>
    <row r="109" spans="1:6" x14ac:dyDescent="0.2">
      <c r="A109" s="116" t="s">
        <v>197</v>
      </c>
      <c r="B109" s="116"/>
      <c r="C109" s="125"/>
      <c r="D109" s="125"/>
      <c r="E109" s="126"/>
      <c r="F109" s="127"/>
    </row>
    <row r="110" spans="1:6" x14ac:dyDescent="0.2">
      <c r="A110" s="126" t="s">
        <v>198</v>
      </c>
      <c r="B110" s="126"/>
      <c r="C110" s="128" t="s">
        <v>208</v>
      </c>
      <c r="D110" s="125">
        <v>10</v>
      </c>
      <c r="E110" s="126"/>
      <c r="F110" s="127">
        <v>10</v>
      </c>
    </row>
    <row r="111" spans="1:6" x14ac:dyDescent="0.2">
      <c r="A111" s="126" t="s">
        <v>199</v>
      </c>
      <c r="B111" s="126"/>
      <c r="C111" s="128" t="s">
        <v>334</v>
      </c>
      <c r="D111" s="125">
        <v>10</v>
      </c>
      <c r="E111" s="126"/>
      <c r="F111" s="127">
        <v>10</v>
      </c>
    </row>
    <row r="112" spans="1:6" x14ac:dyDescent="0.2">
      <c r="A112" s="126" t="s">
        <v>200</v>
      </c>
      <c r="B112" s="126"/>
      <c r="C112" s="128" t="s">
        <v>334</v>
      </c>
      <c r="D112" s="125">
        <v>10</v>
      </c>
      <c r="E112" s="126"/>
      <c r="F112" s="127">
        <v>10</v>
      </c>
    </row>
    <row r="113" spans="1:6" x14ac:dyDescent="0.2">
      <c r="A113" s="126" t="s">
        <v>201</v>
      </c>
      <c r="B113" s="126"/>
      <c r="C113" s="128" t="s">
        <v>206</v>
      </c>
      <c r="D113" s="125">
        <v>9.5</v>
      </c>
      <c r="E113" s="126"/>
      <c r="F113" s="127">
        <v>9.5</v>
      </c>
    </row>
    <row r="114" spans="1:6" x14ac:dyDescent="0.2">
      <c r="A114" s="126" t="s">
        <v>202</v>
      </c>
      <c r="B114" s="126"/>
      <c r="C114" s="128" t="s">
        <v>308</v>
      </c>
      <c r="D114" s="125">
        <v>9</v>
      </c>
      <c r="E114" s="126"/>
      <c r="F114" s="127">
        <v>9</v>
      </c>
    </row>
    <row r="115" spans="1:6" x14ac:dyDescent="0.2">
      <c r="A115" s="126" t="s">
        <v>203</v>
      </c>
      <c r="B115" s="126"/>
      <c r="C115" s="128" t="s">
        <v>335</v>
      </c>
      <c r="D115" s="125">
        <v>9</v>
      </c>
      <c r="E115" s="126"/>
      <c r="F115" s="127">
        <v>9</v>
      </c>
    </row>
    <row r="116" spans="1:6" x14ac:dyDescent="0.2">
      <c r="A116" s="126" t="s">
        <v>204</v>
      </c>
      <c r="B116" s="126"/>
      <c r="C116" s="128" t="s">
        <v>208</v>
      </c>
      <c r="D116" s="125">
        <v>10</v>
      </c>
      <c r="E116" s="126"/>
      <c r="F116" s="127">
        <v>10</v>
      </c>
    </row>
    <row r="117" spans="1:6" x14ac:dyDescent="0.2">
      <c r="A117" s="126" t="s">
        <v>205</v>
      </c>
      <c r="B117" s="126"/>
      <c r="C117" s="128" t="s">
        <v>334</v>
      </c>
      <c r="D117" s="125">
        <v>10</v>
      </c>
      <c r="E117" s="126"/>
      <c r="F117" s="127">
        <v>10</v>
      </c>
    </row>
    <row r="118" spans="1:6" x14ac:dyDescent="0.2">
      <c r="A118" s="126"/>
      <c r="B118" s="126"/>
      <c r="C118" s="128" t="s">
        <v>335</v>
      </c>
      <c r="D118" s="125">
        <v>9</v>
      </c>
      <c r="E118" s="126"/>
      <c r="F118" s="127">
        <v>9</v>
      </c>
    </row>
    <row r="119" spans="1:6" x14ac:dyDescent="0.2">
      <c r="A119" s="126" t="s">
        <v>206</v>
      </c>
      <c r="B119" s="126"/>
      <c r="C119" s="128" t="s">
        <v>206</v>
      </c>
      <c r="D119" s="125">
        <v>9.5</v>
      </c>
      <c r="E119" s="126"/>
      <c r="F119" s="127">
        <v>9.5</v>
      </c>
    </row>
    <row r="120" spans="1:6" x14ac:dyDescent="0.2">
      <c r="A120" s="126" t="s">
        <v>207</v>
      </c>
      <c r="B120" s="126"/>
      <c r="C120" s="128" t="s">
        <v>334</v>
      </c>
      <c r="D120" s="125">
        <v>10</v>
      </c>
      <c r="E120" s="126"/>
      <c r="F120" s="127">
        <v>10</v>
      </c>
    </row>
    <row r="121" spans="1:6" x14ac:dyDescent="0.2">
      <c r="A121" s="126" t="s">
        <v>208</v>
      </c>
      <c r="B121" s="126"/>
      <c r="C121" s="128" t="s">
        <v>208</v>
      </c>
      <c r="D121" s="125">
        <v>10</v>
      </c>
      <c r="E121" s="126"/>
      <c r="F121" s="127">
        <v>10</v>
      </c>
    </row>
    <row r="122" spans="1:6" x14ac:dyDescent="0.2">
      <c r="A122" s="126" t="s">
        <v>209</v>
      </c>
      <c r="B122" s="126"/>
      <c r="C122" s="128" t="s">
        <v>334</v>
      </c>
      <c r="D122" s="125">
        <v>10</v>
      </c>
      <c r="E122" s="126"/>
      <c r="F122" s="127">
        <v>10</v>
      </c>
    </row>
    <row r="123" spans="1:6" x14ac:dyDescent="0.2">
      <c r="A123" s="126" t="s">
        <v>210</v>
      </c>
      <c r="B123" s="126"/>
      <c r="C123" s="128" t="s">
        <v>336</v>
      </c>
      <c r="D123" s="125">
        <v>10</v>
      </c>
      <c r="E123" s="126"/>
      <c r="F123" s="127">
        <v>10</v>
      </c>
    </row>
    <row r="124" spans="1:6" x14ac:dyDescent="0.2">
      <c r="A124" s="126" t="s">
        <v>211</v>
      </c>
      <c r="B124" s="126"/>
      <c r="C124" s="128" t="s">
        <v>308</v>
      </c>
      <c r="D124" s="125">
        <v>9</v>
      </c>
      <c r="E124" s="126"/>
      <c r="F124" s="127">
        <v>9</v>
      </c>
    </row>
    <row r="125" spans="1:6" x14ac:dyDescent="0.2">
      <c r="A125" s="126" t="s">
        <v>212</v>
      </c>
      <c r="B125" s="126"/>
      <c r="C125" s="128" t="s">
        <v>335</v>
      </c>
      <c r="D125" s="125">
        <v>9</v>
      </c>
      <c r="E125" s="126"/>
      <c r="F125" s="127">
        <v>9</v>
      </c>
    </row>
    <row r="126" spans="1:6" x14ac:dyDescent="0.2">
      <c r="A126" s="126"/>
      <c r="B126" s="126"/>
      <c r="C126" s="128" t="s">
        <v>208</v>
      </c>
      <c r="D126" s="125">
        <v>10</v>
      </c>
      <c r="E126" s="126"/>
      <c r="F126" s="127">
        <v>10</v>
      </c>
    </row>
    <row r="127" spans="1:6" x14ac:dyDescent="0.2">
      <c r="A127" s="126"/>
      <c r="B127" s="126"/>
      <c r="C127" s="128" t="s">
        <v>308</v>
      </c>
      <c r="D127" s="125">
        <v>9</v>
      </c>
      <c r="E127" s="126"/>
      <c r="F127" s="127">
        <v>9</v>
      </c>
    </row>
    <row r="128" spans="1:6" x14ac:dyDescent="0.2">
      <c r="A128" s="126" t="s">
        <v>213</v>
      </c>
      <c r="B128" s="126"/>
      <c r="C128" s="128" t="s">
        <v>335</v>
      </c>
      <c r="D128" s="125">
        <v>9</v>
      </c>
      <c r="E128" s="126"/>
      <c r="F128" s="127">
        <v>9</v>
      </c>
    </row>
    <row r="129" spans="1:6" x14ac:dyDescent="0.2">
      <c r="A129" s="126"/>
      <c r="B129" s="126"/>
      <c r="C129" s="128" t="s">
        <v>308</v>
      </c>
      <c r="D129" s="125">
        <v>9</v>
      </c>
      <c r="E129" s="126"/>
      <c r="F129" s="127">
        <v>9</v>
      </c>
    </row>
    <row r="130" spans="1:6" x14ac:dyDescent="0.2">
      <c r="A130" s="126" t="s">
        <v>214</v>
      </c>
      <c r="B130" s="126"/>
      <c r="C130" s="128" t="s">
        <v>335</v>
      </c>
      <c r="D130" s="125">
        <v>9</v>
      </c>
      <c r="E130" s="116"/>
      <c r="F130" s="127">
        <v>9</v>
      </c>
    </row>
    <row r="131" spans="1:6" x14ac:dyDescent="0.2">
      <c r="A131" s="131"/>
      <c r="B131" s="125"/>
      <c r="C131" s="126"/>
      <c r="D131" s="126"/>
      <c r="E131" s="125"/>
      <c r="F131" s="126"/>
    </row>
    <row r="132" spans="1:6" x14ac:dyDescent="0.2">
      <c r="A132" s="116" t="s">
        <v>215</v>
      </c>
      <c r="B132" s="126"/>
      <c r="C132" s="126"/>
      <c r="D132" s="125"/>
      <c r="E132" s="126"/>
      <c r="F132" s="127"/>
    </row>
    <row r="133" spans="1:6" x14ac:dyDescent="0.2">
      <c r="A133" s="126" t="s">
        <v>216</v>
      </c>
      <c r="B133" s="126"/>
      <c r="C133" s="126" t="s">
        <v>225</v>
      </c>
      <c r="D133" s="125">
        <v>10</v>
      </c>
      <c r="E133" s="126"/>
      <c r="F133" s="127">
        <v>10</v>
      </c>
    </row>
    <row r="134" spans="1:6" x14ac:dyDescent="0.2">
      <c r="A134" s="126" t="s">
        <v>217</v>
      </c>
      <c r="B134" s="126"/>
      <c r="C134" s="126" t="s">
        <v>217</v>
      </c>
      <c r="D134" s="125">
        <v>10</v>
      </c>
      <c r="E134" s="126"/>
      <c r="F134" s="127">
        <v>10</v>
      </c>
    </row>
    <row r="135" spans="1:6" x14ac:dyDescent="0.2">
      <c r="A135" s="126" t="s">
        <v>218</v>
      </c>
      <c r="B135" s="126"/>
      <c r="C135" s="126" t="s">
        <v>337</v>
      </c>
      <c r="D135" s="125">
        <v>10</v>
      </c>
      <c r="E135" s="126"/>
      <c r="F135" s="127">
        <v>10</v>
      </c>
    </row>
    <row r="136" spans="1:6" x14ac:dyDescent="0.2">
      <c r="A136" s="126" t="s">
        <v>219</v>
      </c>
      <c r="B136" s="126"/>
      <c r="C136" s="126" t="s">
        <v>219</v>
      </c>
      <c r="D136" s="125">
        <v>10</v>
      </c>
      <c r="E136" s="126"/>
      <c r="F136" s="127">
        <v>10</v>
      </c>
    </row>
    <row r="137" spans="1:6" x14ac:dyDescent="0.2">
      <c r="A137" s="126"/>
      <c r="B137" s="126"/>
      <c r="C137" s="126" t="s">
        <v>225</v>
      </c>
      <c r="D137" s="125">
        <v>10</v>
      </c>
      <c r="E137" s="126"/>
      <c r="F137" s="127">
        <v>10</v>
      </c>
    </row>
    <row r="138" spans="1:6" x14ac:dyDescent="0.2">
      <c r="A138" s="126" t="s">
        <v>220</v>
      </c>
      <c r="B138" s="126"/>
      <c r="C138" s="126" t="s">
        <v>337</v>
      </c>
      <c r="D138" s="125">
        <v>10</v>
      </c>
      <c r="E138" s="126"/>
      <c r="F138" s="127">
        <v>10</v>
      </c>
    </row>
    <row r="139" spans="1:6" x14ac:dyDescent="0.2">
      <c r="A139" s="126" t="s">
        <v>221</v>
      </c>
      <c r="B139" s="126"/>
      <c r="C139" s="126" t="s">
        <v>225</v>
      </c>
      <c r="D139" s="125">
        <v>10</v>
      </c>
      <c r="E139" s="126"/>
      <c r="F139" s="127">
        <v>10</v>
      </c>
    </row>
    <row r="140" spans="1:6" x14ac:dyDescent="0.2">
      <c r="A140" s="126" t="s">
        <v>222</v>
      </c>
      <c r="B140" s="126"/>
      <c r="C140" s="126" t="s">
        <v>337</v>
      </c>
      <c r="D140" s="125">
        <v>10</v>
      </c>
      <c r="E140" s="126"/>
      <c r="F140" s="127">
        <v>10</v>
      </c>
    </row>
    <row r="141" spans="1:6" x14ac:dyDescent="0.2">
      <c r="A141" s="126" t="s">
        <v>223</v>
      </c>
      <c r="B141" s="126"/>
      <c r="C141" s="126" t="s">
        <v>337</v>
      </c>
      <c r="D141" s="125">
        <v>10</v>
      </c>
      <c r="E141" s="126"/>
      <c r="F141" s="127">
        <v>10</v>
      </c>
    </row>
    <row r="142" spans="1:6" x14ac:dyDescent="0.2">
      <c r="A142" s="126" t="s">
        <v>224</v>
      </c>
      <c r="B142" s="126"/>
      <c r="C142" s="126" t="s">
        <v>337</v>
      </c>
      <c r="D142" s="125">
        <v>10</v>
      </c>
      <c r="E142" s="126"/>
      <c r="F142" s="127">
        <v>10</v>
      </c>
    </row>
    <row r="143" spans="1:6" x14ac:dyDescent="0.2">
      <c r="A143" s="126" t="s">
        <v>225</v>
      </c>
      <c r="B143" s="126"/>
      <c r="C143" s="126" t="s">
        <v>225</v>
      </c>
      <c r="D143" s="125">
        <v>10</v>
      </c>
      <c r="E143" s="126"/>
      <c r="F143" s="127">
        <v>10</v>
      </c>
    </row>
    <row r="144" spans="1:6" x14ac:dyDescent="0.2">
      <c r="A144" s="126" t="s">
        <v>226</v>
      </c>
      <c r="B144" s="126"/>
      <c r="C144" s="126" t="s">
        <v>337</v>
      </c>
      <c r="D144" s="125">
        <v>10</v>
      </c>
      <c r="E144" s="126"/>
      <c r="F144" s="127">
        <v>10</v>
      </c>
    </row>
    <row r="145" spans="1:6" x14ac:dyDescent="0.2">
      <c r="A145" s="126" t="s">
        <v>227</v>
      </c>
      <c r="B145" s="126"/>
      <c r="C145" s="126" t="s">
        <v>225</v>
      </c>
      <c r="D145" s="125">
        <v>10</v>
      </c>
      <c r="E145" s="126"/>
      <c r="F145" s="127">
        <v>10</v>
      </c>
    </row>
    <row r="146" spans="1:6" x14ac:dyDescent="0.2">
      <c r="A146" s="126"/>
      <c r="B146" s="126"/>
      <c r="C146" s="126" t="s">
        <v>337</v>
      </c>
      <c r="D146" s="125">
        <v>10</v>
      </c>
      <c r="E146" s="126"/>
      <c r="F146" s="127">
        <v>10</v>
      </c>
    </row>
    <row r="147" spans="1:6" x14ac:dyDescent="0.2">
      <c r="A147" s="126" t="s">
        <v>228</v>
      </c>
      <c r="B147" s="126"/>
      <c r="C147" s="126" t="s">
        <v>225</v>
      </c>
      <c r="D147" s="125">
        <v>10</v>
      </c>
      <c r="E147" s="126"/>
      <c r="F147" s="127">
        <v>10</v>
      </c>
    </row>
    <row r="148" spans="1:6" x14ac:dyDescent="0.2">
      <c r="A148" s="126" t="s">
        <v>229</v>
      </c>
      <c r="B148" s="126"/>
      <c r="C148" s="126" t="s">
        <v>225</v>
      </c>
      <c r="D148" s="125">
        <v>10</v>
      </c>
      <c r="E148" s="126"/>
      <c r="F148" s="127">
        <v>10</v>
      </c>
    </row>
    <row r="149" spans="1:6" x14ac:dyDescent="0.2">
      <c r="A149" s="126" t="s">
        <v>230</v>
      </c>
      <c r="B149" s="126"/>
      <c r="C149" s="126" t="s">
        <v>337</v>
      </c>
      <c r="D149" s="125">
        <v>10</v>
      </c>
      <c r="E149" s="126"/>
      <c r="F149" s="127">
        <v>10</v>
      </c>
    </row>
    <row r="150" spans="1:6" x14ac:dyDescent="0.2">
      <c r="A150" s="126" t="s">
        <v>231</v>
      </c>
      <c r="B150" s="126"/>
      <c r="C150" s="126" t="s">
        <v>338</v>
      </c>
      <c r="D150" s="125">
        <v>10</v>
      </c>
      <c r="E150" s="126"/>
      <c r="F150" s="127">
        <v>10</v>
      </c>
    </row>
    <row r="151" spans="1:6" x14ac:dyDescent="0.2">
      <c r="A151" s="126" t="s">
        <v>232</v>
      </c>
      <c r="B151" s="126"/>
      <c r="C151" s="126" t="s">
        <v>338</v>
      </c>
      <c r="D151" s="125">
        <v>10</v>
      </c>
      <c r="E151" s="126"/>
      <c r="F151" s="127">
        <v>10</v>
      </c>
    </row>
    <row r="152" spans="1:6" x14ac:dyDescent="0.2">
      <c r="A152" s="133"/>
      <c r="B152" s="133"/>
      <c r="C152" s="133"/>
      <c r="D152" s="134"/>
      <c r="E152" s="133"/>
      <c r="F152" s="134"/>
    </row>
    <row r="153" spans="1:6" x14ac:dyDescent="0.2">
      <c r="A153" s="116" t="s">
        <v>233</v>
      </c>
      <c r="B153" s="126"/>
      <c r="C153" s="126"/>
      <c r="D153" s="125"/>
      <c r="E153" s="126"/>
      <c r="F153" s="127"/>
    </row>
    <row r="154" spans="1:6" x14ac:dyDescent="0.2">
      <c r="A154" s="126" t="s">
        <v>234</v>
      </c>
      <c r="B154" s="126"/>
      <c r="C154" s="126" t="s">
        <v>339</v>
      </c>
      <c r="D154" s="125">
        <v>10</v>
      </c>
      <c r="E154" s="126"/>
      <c r="F154" s="127">
        <v>10</v>
      </c>
    </row>
    <row r="155" spans="1:6" x14ac:dyDescent="0.2">
      <c r="A155" s="126" t="s">
        <v>235</v>
      </c>
      <c r="B155" s="126"/>
      <c r="C155" s="126" t="s">
        <v>339</v>
      </c>
      <c r="D155" s="125">
        <v>10</v>
      </c>
      <c r="E155" s="126"/>
      <c r="F155" s="127">
        <v>10</v>
      </c>
    </row>
    <row r="156" spans="1:6" x14ac:dyDescent="0.2">
      <c r="A156" s="126" t="s">
        <v>236</v>
      </c>
      <c r="B156" s="126"/>
      <c r="C156" s="126" t="s">
        <v>339</v>
      </c>
      <c r="D156" s="125">
        <v>10</v>
      </c>
      <c r="E156" s="126"/>
      <c r="F156" s="127">
        <v>10</v>
      </c>
    </row>
    <row r="157" spans="1:6" x14ac:dyDescent="0.2">
      <c r="A157" s="126" t="s">
        <v>237</v>
      </c>
      <c r="B157" s="126"/>
      <c r="C157" s="126" t="s">
        <v>339</v>
      </c>
      <c r="D157" s="125">
        <v>10</v>
      </c>
      <c r="E157" s="126"/>
      <c r="F157" s="127">
        <v>10</v>
      </c>
    </row>
    <row r="158" spans="1:6" x14ac:dyDescent="0.2">
      <c r="A158" s="126" t="s">
        <v>238</v>
      </c>
      <c r="B158" s="126"/>
      <c r="C158" s="126" t="s">
        <v>339</v>
      </c>
      <c r="D158" s="125">
        <v>10</v>
      </c>
      <c r="E158" s="126"/>
      <c r="F158" s="127">
        <v>10</v>
      </c>
    </row>
    <row r="159" spans="1:6" x14ac:dyDescent="0.2">
      <c r="A159" s="126" t="s">
        <v>239</v>
      </c>
      <c r="B159" s="126"/>
      <c r="C159" s="126" t="s">
        <v>339</v>
      </c>
      <c r="D159" s="125">
        <v>10</v>
      </c>
      <c r="E159" s="126"/>
      <c r="F159" s="127">
        <v>10</v>
      </c>
    </row>
    <row r="160" spans="1:6" x14ac:dyDescent="0.2">
      <c r="A160" s="126" t="s">
        <v>240</v>
      </c>
      <c r="B160" s="126"/>
      <c r="C160" s="126" t="s">
        <v>339</v>
      </c>
      <c r="D160" s="125">
        <v>10</v>
      </c>
      <c r="E160" s="126"/>
      <c r="F160" s="127">
        <v>10</v>
      </c>
    </row>
    <row r="161" spans="1:6" x14ac:dyDescent="0.2">
      <c r="A161" s="126" t="s">
        <v>241</v>
      </c>
      <c r="B161" s="126"/>
      <c r="C161" s="126" t="s">
        <v>339</v>
      </c>
      <c r="D161" s="125">
        <v>10</v>
      </c>
      <c r="E161" s="126"/>
      <c r="F161" s="127">
        <v>10</v>
      </c>
    </row>
    <row r="162" spans="1:6" x14ac:dyDescent="0.2">
      <c r="A162" s="126" t="s">
        <v>242</v>
      </c>
      <c r="B162" s="126"/>
      <c r="C162" s="126" t="s">
        <v>339</v>
      </c>
      <c r="D162" s="125">
        <v>10</v>
      </c>
      <c r="E162" s="126"/>
      <c r="F162" s="127">
        <v>10</v>
      </c>
    </row>
    <row r="163" spans="1:6" x14ac:dyDescent="0.2">
      <c r="A163" s="126"/>
      <c r="B163" s="126"/>
      <c r="C163" s="126"/>
      <c r="D163" s="125"/>
      <c r="E163" s="126"/>
      <c r="F163" s="125"/>
    </row>
    <row r="164" spans="1:6" x14ac:dyDescent="0.2">
      <c r="A164" s="119" t="s">
        <v>340</v>
      </c>
      <c r="B164" s="116"/>
      <c r="C164" s="119"/>
      <c r="D164" s="116"/>
      <c r="E164" s="116"/>
      <c r="F164" s="116"/>
    </row>
    <row r="165" spans="1:6" x14ac:dyDescent="0.2">
      <c r="A165" s="119" t="s">
        <v>341</v>
      </c>
      <c r="B165" s="126"/>
      <c r="C165" s="119"/>
      <c r="D165" s="126"/>
      <c r="E165" s="126"/>
      <c r="F165" s="126"/>
    </row>
    <row r="166" spans="1:6" x14ac:dyDescent="0.2">
      <c r="A166" s="126"/>
      <c r="B166" s="126"/>
      <c r="C166" s="126"/>
      <c r="D166" s="126"/>
      <c r="E166" s="126"/>
      <c r="F166" s="126"/>
    </row>
    <row r="167" spans="1:6" x14ac:dyDescent="0.2">
      <c r="A167" s="126"/>
      <c r="B167" s="126"/>
      <c r="C167" s="126"/>
      <c r="D167" s="126"/>
      <c r="E167" s="126"/>
      <c r="F167" s="126"/>
    </row>
    <row r="168" spans="1:6" x14ac:dyDescent="0.2">
      <c r="A168" s="126"/>
      <c r="B168" s="126"/>
      <c r="C168" s="126"/>
      <c r="D168" s="126"/>
      <c r="E168" s="126"/>
      <c r="F168" s="126"/>
    </row>
    <row r="169" spans="1:6" x14ac:dyDescent="0.2">
      <c r="A169" s="116"/>
      <c r="B169" s="116"/>
      <c r="C169" s="116"/>
      <c r="D169" s="116"/>
      <c r="E169" s="116"/>
      <c r="F169" s="116"/>
    </row>
    <row r="170" spans="1:6" x14ac:dyDescent="0.2">
      <c r="A170" s="116"/>
      <c r="B170" s="116"/>
      <c r="C170" s="116"/>
      <c r="D170" s="116"/>
      <c r="E170" s="116"/>
      <c r="F170" s="116"/>
    </row>
    <row r="171" spans="1:6" x14ac:dyDescent="0.2">
      <c r="A171" s="126"/>
      <c r="B171" s="126"/>
      <c r="C171" s="126"/>
      <c r="D171" s="126"/>
      <c r="E171" s="126"/>
      <c r="F171" s="126"/>
    </row>
    <row r="172" spans="1:6" x14ac:dyDescent="0.2">
      <c r="A172" s="126"/>
      <c r="B172" s="126"/>
      <c r="C172" s="126"/>
      <c r="D172" s="126"/>
      <c r="E172" s="126"/>
      <c r="F172" s="126"/>
    </row>
    <row r="173" spans="1:6" x14ac:dyDescent="0.2">
      <c r="A173" s="126"/>
      <c r="B173" s="126"/>
      <c r="C173" s="126"/>
      <c r="D173" s="126"/>
      <c r="E173" s="126"/>
      <c r="F173" s="126"/>
    </row>
    <row r="174" spans="1:6" x14ac:dyDescent="0.2">
      <c r="A174" s="126"/>
      <c r="B174" s="126"/>
      <c r="C174" s="126"/>
      <c r="D174" s="126"/>
      <c r="E174" s="126"/>
      <c r="F174" s="126"/>
    </row>
    <row r="175" spans="1:6" x14ac:dyDescent="0.2">
      <c r="A175" s="126"/>
      <c r="B175" s="126"/>
      <c r="C175" s="126"/>
      <c r="D175" s="126"/>
      <c r="E175" s="126"/>
      <c r="F175" s="126"/>
    </row>
    <row r="176" spans="1:6" x14ac:dyDescent="0.2">
      <c r="A176" s="126"/>
      <c r="B176" s="126"/>
      <c r="C176" s="126"/>
      <c r="D176" s="126"/>
      <c r="E176" s="126"/>
      <c r="F176" s="126"/>
    </row>
    <row r="177" spans="1:6" x14ac:dyDescent="0.2">
      <c r="A177" s="126"/>
      <c r="B177" s="126"/>
      <c r="C177" s="126"/>
      <c r="D177" s="126"/>
      <c r="E177" s="126"/>
      <c r="F177" s="126"/>
    </row>
    <row r="178" spans="1:6" x14ac:dyDescent="0.2">
      <c r="A178" s="126"/>
      <c r="B178" s="126"/>
      <c r="C178" s="126"/>
      <c r="D178" s="126"/>
      <c r="E178" s="126"/>
      <c r="F178" s="126"/>
    </row>
    <row r="179" spans="1:6" x14ac:dyDescent="0.2">
      <c r="A179" s="126"/>
      <c r="B179" s="126"/>
      <c r="C179" s="126"/>
      <c r="D179" s="126"/>
      <c r="E179" s="126"/>
      <c r="F179" s="126"/>
    </row>
    <row r="180" spans="1:6" ht="14.25" x14ac:dyDescent="0.2">
      <c r="A180" s="126"/>
      <c r="B180" s="129"/>
      <c r="C180" s="126"/>
      <c r="D180" s="126"/>
      <c r="E180" s="130"/>
      <c r="F180" s="120"/>
    </row>
    <row r="181" spans="1:6" x14ac:dyDescent="0.2">
      <c r="A181" s="126"/>
      <c r="B181" s="131"/>
      <c r="C181" s="126"/>
      <c r="D181" s="126"/>
      <c r="E181" s="130"/>
      <c r="F181" s="120"/>
    </row>
    <row r="182" spans="1:6" x14ac:dyDescent="0.2">
      <c r="A182" s="126"/>
      <c r="B182" s="121"/>
      <c r="C182" s="126"/>
      <c r="D182" s="121"/>
      <c r="E182" s="121"/>
      <c r="F182" s="121"/>
    </row>
    <row r="183" spans="1:6" x14ac:dyDescent="0.2">
      <c r="A183" s="126"/>
      <c r="B183" s="121"/>
      <c r="C183" s="126"/>
      <c r="D183" s="121"/>
      <c r="E183" s="121"/>
      <c r="F183" s="121"/>
    </row>
    <row r="184" spans="1:6" x14ac:dyDescent="0.2">
      <c r="A184" s="130"/>
      <c r="B184" s="130"/>
      <c r="C184" s="130"/>
      <c r="D184" s="126"/>
      <c r="E184" s="119"/>
      <c r="F184" s="126"/>
    </row>
    <row r="185" spans="1:6" x14ac:dyDescent="0.2">
      <c r="A185" s="130"/>
      <c r="B185" s="130"/>
      <c r="C185" s="130"/>
      <c r="D185" s="126"/>
      <c r="E185" s="119"/>
      <c r="F185" s="126"/>
    </row>
    <row r="186" spans="1:6" ht="14.25" x14ac:dyDescent="0.2">
      <c r="A186" s="129"/>
      <c r="B186" s="121"/>
      <c r="C186" s="129"/>
      <c r="D186" s="126"/>
      <c r="E186" s="119"/>
      <c r="F186" s="126"/>
    </row>
    <row r="187" spans="1:6" ht="14.25" x14ac:dyDescent="0.2">
      <c r="A187" s="129"/>
      <c r="B187" s="121"/>
      <c r="C187" s="129"/>
      <c r="D187" s="126"/>
      <c r="E187" s="119"/>
      <c r="F187" s="126"/>
    </row>
    <row r="188" spans="1:6" x14ac:dyDescent="0.2">
      <c r="A188" s="119"/>
      <c r="B188" s="119"/>
      <c r="C188" s="119"/>
      <c r="D188" s="126"/>
      <c r="E188" s="119"/>
      <c r="F188" s="126"/>
    </row>
    <row r="189" spans="1:6" x14ac:dyDescent="0.2">
      <c r="A189" s="119"/>
      <c r="B189" s="119"/>
      <c r="C189" s="119"/>
      <c r="D189" s="126"/>
      <c r="E189" s="130"/>
      <c r="F189" s="121"/>
    </row>
    <row r="190" spans="1:6" x14ac:dyDescent="0.2">
      <c r="A190" s="119"/>
      <c r="B190" s="119"/>
      <c r="C190" s="119"/>
      <c r="D190" s="126"/>
      <c r="E190" s="130"/>
      <c r="F190" s="121"/>
    </row>
    <row r="191" spans="1:6" x14ac:dyDescent="0.2">
      <c r="A191" s="119"/>
      <c r="B191" s="119"/>
      <c r="C191" s="119"/>
      <c r="D191" s="126"/>
      <c r="E191" s="130"/>
      <c r="F191" s="121"/>
    </row>
    <row r="192" spans="1:6" x14ac:dyDescent="0.2">
      <c r="A192" s="119"/>
      <c r="B192" s="119"/>
      <c r="C192" s="119"/>
      <c r="D192" s="121"/>
      <c r="E192" s="121"/>
      <c r="F192" s="121"/>
    </row>
    <row r="193" spans="1:6" x14ac:dyDescent="0.2">
      <c r="A193" s="130"/>
      <c r="B193" s="130"/>
      <c r="C193" s="130"/>
      <c r="D193" s="121"/>
      <c r="E193" s="121"/>
      <c r="F193" s="121"/>
    </row>
    <row r="194" spans="1:6" x14ac:dyDescent="0.2">
      <c r="A194" s="130"/>
      <c r="B194" s="130"/>
      <c r="C194" s="130"/>
      <c r="D194" s="121"/>
      <c r="E194" s="121"/>
      <c r="F194" s="121"/>
    </row>
    <row r="195" spans="1:6" x14ac:dyDescent="0.2">
      <c r="A195" s="130"/>
      <c r="B195" s="130"/>
      <c r="C195" s="130"/>
      <c r="D195" s="121"/>
      <c r="E195" s="121"/>
      <c r="F195" s="121"/>
    </row>
    <row r="196" spans="1:6" x14ac:dyDescent="0.2">
      <c r="A196" s="126"/>
      <c r="B196" s="126"/>
      <c r="C196" s="126"/>
      <c r="D196" s="126"/>
      <c r="E196" s="126"/>
      <c r="F196" s="126"/>
    </row>
    <row r="197" spans="1:6" x14ac:dyDescent="0.2">
      <c r="A197" s="126"/>
      <c r="B197" s="126"/>
      <c r="C197" s="126"/>
      <c r="D197" s="126"/>
      <c r="E197" s="126"/>
      <c r="F197" s="126"/>
    </row>
    <row r="198" spans="1:6" x14ac:dyDescent="0.2">
      <c r="A198" s="126"/>
      <c r="B198" s="126"/>
      <c r="C198" s="126"/>
      <c r="D198" s="126"/>
      <c r="E198" s="126"/>
      <c r="F198" s="126"/>
    </row>
    <row r="199" spans="1:6" x14ac:dyDescent="0.2">
      <c r="A199" s="126"/>
      <c r="B199" s="126"/>
      <c r="C199" s="126"/>
      <c r="D199" s="126"/>
      <c r="E199" s="126"/>
      <c r="F199" s="126"/>
    </row>
    <row r="200" spans="1:6" x14ac:dyDescent="0.2">
      <c r="A200" s="126"/>
      <c r="B200" s="126"/>
      <c r="C200" s="126"/>
      <c r="D200" s="126"/>
      <c r="E200" s="126"/>
      <c r="F200" s="126"/>
    </row>
  </sheetData>
  <sheetProtection algorithmName="SHA-512" hashValue="AjLQfh72iTRk/s52eLK0LfotGbcOh5MlTn4G4VlWwVbZa7Y+RY2glr1OTbwHSka7ZiDIBaitig873M8TdWZooQ==" saltValue="lTEECFoiJO/58lUQn4Y0/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zoomScale="85" zoomScaleNormal="85" workbookViewId="0">
      <selection activeCell="C6" sqref="C6"/>
    </sheetView>
  </sheetViews>
  <sheetFormatPr baseColWidth="10" defaultRowHeight="15" x14ac:dyDescent="0.25"/>
  <cols>
    <col min="1" max="1" width="37.85546875" customWidth="1"/>
    <col min="2" max="2" width="30.140625" customWidth="1"/>
    <col min="3" max="3" width="12.28515625" bestFit="1" customWidth="1"/>
    <col min="4" max="4" width="14.5703125" style="20" customWidth="1"/>
    <col min="5" max="5" width="18.28515625" hidden="1" customWidth="1"/>
    <col min="6" max="13" width="11.42578125" hidden="1" customWidth="1"/>
    <col min="14" max="14" width="11.42578125" customWidth="1"/>
  </cols>
  <sheetData>
    <row r="1" spans="1:5" s="10" customFormat="1" ht="18.75" x14ac:dyDescent="0.3">
      <c r="A1" s="10" t="s">
        <v>16</v>
      </c>
      <c r="B1" s="11">
        <v>2020</v>
      </c>
      <c r="D1" s="20"/>
    </row>
    <row r="2" spans="1:5" s="10" customFormat="1" ht="18.75" x14ac:dyDescent="0.3">
      <c r="B2" s="11"/>
      <c r="D2" s="20"/>
    </row>
    <row r="3" spans="1:5" x14ac:dyDescent="0.25">
      <c r="A3" s="23" t="s">
        <v>30</v>
      </c>
    </row>
    <row r="4" spans="1:5" x14ac:dyDescent="0.25">
      <c r="A4" t="s">
        <v>10</v>
      </c>
    </row>
    <row r="5" spans="1:5" ht="15.75" thickBot="1" x14ac:dyDescent="0.3"/>
    <row r="6" spans="1:5" ht="15.75" thickBot="1" x14ac:dyDescent="0.3">
      <c r="A6" t="s">
        <v>1</v>
      </c>
      <c r="B6" t="s">
        <v>23</v>
      </c>
      <c r="C6" s="24"/>
      <c r="E6" s="2"/>
    </row>
    <row r="7" spans="1:5" ht="15.75" thickBot="1" x14ac:dyDescent="0.3">
      <c r="A7" t="s">
        <v>2</v>
      </c>
      <c r="B7" t="s">
        <v>23</v>
      </c>
      <c r="C7" s="24">
        <v>0</v>
      </c>
      <c r="E7" s="2"/>
    </row>
    <row r="8" spans="1:5" x14ac:dyDescent="0.25">
      <c r="A8" t="s">
        <v>0</v>
      </c>
      <c r="B8" t="s">
        <v>23</v>
      </c>
      <c r="C8" s="3">
        <f>IF((+C6+C7)&gt;0.1,(C6+C7),0.1)</f>
        <v>0.1</v>
      </c>
    </row>
    <row r="9" spans="1:5" ht="15.75" thickBot="1" x14ac:dyDescent="0.3"/>
    <row r="10" spans="1:5" ht="15.75" thickBot="1" x14ac:dyDescent="0.3">
      <c r="A10" t="s">
        <v>3</v>
      </c>
      <c r="C10" s="24">
        <v>0</v>
      </c>
      <c r="D10" s="21" t="s">
        <v>29</v>
      </c>
    </row>
    <row r="11" spans="1:5" x14ac:dyDescent="0.25">
      <c r="A11" t="s">
        <v>4</v>
      </c>
      <c r="B11" s="8" t="s">
        <v>22</v>
      </c>
      <c r="C11" s="1">
        <v>1E-3</v>
      </c>
      <c r="D11" s="20">
        <f>ROUND(C10*(C7/C8)*C11,0)</f>
        <v>0</v>
      </c>
    </row>
    <row r="12" spans="1:5" x14ac:dyDescent="0.25">
      <c r="A12" t="s">
        <v>5</v>
      </c>
      <c r="B12" s="8" t="s">
        <v>22</v>
      </c>
      <c r="C12" s="7">
        <v>1E-4</v>
      </c>
      <c r="D12" s="20">
        <f>ROUND(C10*(C6/C8)*C12,0)</f>
        <v>0</v>
      </c>
    </row>
    <row r="13" spans="1:5" ht="15.75" thickBot="1" x14ac:dyDescent="0.3">
      <c r="A13" t="s">
        <v>6</v>
      </c>
      <c r="D13" s="20">
        <f>SUM(D11:D12)</f>
        <v>0</v>
      </c>
    </row>
    <row r="14" spans="1:5" ht="15.75" thickBot="1" x14ac:dyDescent="0.3">
      <c r="A14" t="s">
        <v>7</v>
      </c>
      <c r="B14" s="13" t="s">
        <v>18</v>
      </c>
      <c r="C14" s="25">
        <v>0</v>
      </c>
      <c r="D14" s="20">
        <f>D13*C14%</f>
        <v>0</v>
      </c>
    </row>
    <row r="15" spans="1:5" ht="15.75" thickBot="1" x14ac:dyDescent="0.3">
      <c r="A15" t="s">
        <v>8</v>
      </c>
      <c r="B15" s="8" t="s">
        <v>19</v>
      </c>
      <c r="C15" s="26">
        <v>100</v>
      </c>
      <c r="D15" s="20">
        <f>(D13-D14)*C15%</f>
        <v>0</v>
      </c>
    </row>
    <row r="16" spans="1:5" x14ac:dyDescent="0.25">
      <c r="A16" s="12" t="s">
        <v>10</v>
      </c>
      <c r="B16" s="8"/>
      <c r="D16" s="5">
        <f>D15</f>
        <v>0</v>
      </c>
      <c r="E16" s="18">
        <f ca="1">D16-D25</f>
        <v>0</v>
      </c>
    </row>
    <row r="17" spans="1:10" x14ac:dyDescent="0.25">
      <c r="A17" t="s">
        <v>15</v>
      </c>
      <c r="B17" s="8"/>
      <c r="D17" s="20">
        <f ca="1">IF(D16&gt;D25,D25,D16)</f>
        <v>0</v>
      </c>
    </row>
    <row r="18" spans="1:10" x14ac:dyDescent="0.25">
      <c r="A18" s="12" t="s">
        <v>9</v>
      </c>
      <c r="B18" s="8"/>
      <c r="D18" s="5">
        <f ca="1">D16-D17</f>
        <v>0</v>
      </c>
    </row>
    <row r="19" spans="1:10" x14ac:dyDescent="0.25">
      <c r="B19" s="8"/>
    </row>
    <row r="20" spans="1:10" ht="15.75" thickBot="1" x14ac:dyDescent="0.3">
      <c r="A20" t="s">
        <v>11</v>
      </c>
      <c r="B20" s="8"/>
    </row>
    <row r="21" spans="1:10" ht="15.75" thickBot="1" x14ac:dyDescent="0.3">
      <c r="A21" t="s">
        <v>12</v>
      </c>
      <c r="B21" s="9"/>
      <c r="C21" s="24">
        <v>0</v>
      </c>
      <c r="E21" s="4">
        <f ca="1">C21-D32-D18-D25-D29-D36</f>
        <v>0</v>
      </c>
    </row>
    <row r="22" spans="1:10" ht="15.75" thickBot="1" x14ac:dyDescent="0.3">
      <c r="A22" t="s">
        <v>21</v>
      </c>
      <c r="B22" s="14"/>
      <c r="C22" s="15">
        <v>0.04</v>
      </c>
      <c r="D22" s="20">
        <f ca="1">IF((E21*C22)&gt;4,(ROUNDDOWN(E21/100,0)*100*C22),0)</f>
        <v>0</v>
      </c>
      <c r="E22" s="3"/>
      <c r="G22" s="16">
        <f ca="1">ROUNDDOWN(E21/100,0)*100*C22</f>
        <v>0</v>
      </c>
      <c r="H22" s="17" t="s">
        <v>24</v>
      </c>
      <c r="I22" s="17" t="s">
        <v>25</v>
      </c>
      <c r="J22" s="17"/>
    </row>
    <row r="23" spans="1:10" ht="15.75" thickBot="1" x14ac:dyDescent="0.3">
      <c r="A23" t="s">
        <v>7</v>
      </c>
      <c r="B23" s="13" t="s">
        <v>20</v>
      </c>
      <c r="C23" s="27">
        <v>0</v>
      </c>
      <c r="D23" s="20">
        <f ca="1">D22*C23%</f>
        <v>0</v>
      </c>
    </row>
    <row r="24" spans="1:10" ht="15.75" thickBot="1" x14ac:dyDescent="0.3">
      <c r="A24" t="s">
        <v>8</v>
      </c>
      <c r="B24" s="8" t="s">
        <v>19</v>
      </c>
      <c r="C24" s="28">
        <v>100</v>
      </c>
      <c r="D24" s="20">
        <f ca="1">(D22-D23)*C24%</f>
        <v>0</v>
      </c>
    </row>
    <row r="25" spans="1:10" x14ac:dyDescent="0.25">
      <c r="A25" s="12" t="s">
        <v>11</v>
      </c>
      <c r="D25" s="5">
        <f ca="1">D24</f>
        <v>0</v>
      </c>
    </row>
    <row r="26" spans="1:10" x14ac:dyDescent="0.25">
      <c r="A26" s="12"/>
      <c r="D26" s="5"/>
    </row>
    <row r="27" spans="1:10" x14ac:dyDescent="0.25">
      <c r="A27" s="12" t="s">
        <v>26</v>
      </c>
      <c r="D27" s="5">
        <f ca="1">D18+D25</f>
        <v>0</v>
      </c>
    </row>
    <row r="28" spans="1:10" ht="15.75" thickBot="1" x14ac:dyDescent="0.3">
      <c r="A28" s="12"/>
      <c r="D28" s="5"/>
    </row>
    <row r="29" spans="1:10" ht="15.75" thickBot="1" x14ac:dyDescent="0.3">
      <c r="A29" s="19" t="s">
        <v>13</v>
      </c>
      <c r="B29" s="8" t="s">
        <v>31</v>
      </c>
      <c r="C29" s="29">
        <v>0.85</v>
      </c>
      <c r="D29" s="5">
        <f ca="1">D27*C29</f>
        <v>0</v>
      </c>
    </row>
    <row r="30" spans="1:10" s="8" customFormat="1" ht="11.25" x14ac:dyDescent="0.2">
      <c r="A30" s="30" t="s">
        <v>32</v>
      </c>
      <c r="C30" s="32"/>
      <c r="D30" s="31"/>
    </row>
    <row r="31" spans="1:10" x14ac:dyDescent="0.25">
      <c r="A31" s="12"/>
      <c r="C31" s="22"/>
      <c r="D31" s="5"/>
    </row>
    <row r="32" spans="1:10" x14ac:dyDescent="0.25">
      <c r="A32" t="s">
        <v>14</v>
      </c>
      <c r="B32" s="1"/>
      <c r="C32" s="6">
        <v>8.5000000000000006E-2</v>
      </c>
      <c r="D32" s="5">
        <f ca="1">IF((E21*C32)&gt;8.5,(ROUNDDOWN(E21/100,0)*100*C32),0)</f>
        <v>0</v>
      </c>
    </row>
    <row r="34" spans="1:4" x14ac:dyDescent="0.25">
      <c r="A34" s="12" t="s">
        <v>17</v>
      </c>
      <c r="D34" s="5">
        <f ca="1">D27+D29+D32</f>
        <v>0</v>
      </c>
    </row>
    <row r="36" spans="1:4" x14ac:dyDescent="0.25">
      <c r="A36" s="12" t="s">
        <v>27</v>
      </c>
      <c r="B36" s="8" t="s">
        <v>28</v>
      </c>
      <c r="C36" s="1">
        <v>8.5000000000000006E-2</v>
      </c>
      <c r="D36" s="5">
        <f ca="1">D25*C36</f>
        <v>0</v>
      </c>
    </row>
  </sheetData>
  <sheetProtection selectLockedCells="1"/>
  <pageMargins left="0.42" right="0.1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3</vt:i4>
      </vt:variant>
    </vt:vector>
  </HeadingPairs>
  <TitlesOfParts>
    <vt:vector size="12" baseType="lpstr">
      <vt:lpstr>JP</vt:lpstr>
      <vt:lpstr>Uebr. JP</vt:lpstr>
      <vt:lpstr>Tarif 2021 Gemeinde</vt:lpstr>
      <vt:lpstr>Tarif 2021 Kath.</vt:lpstr>
      <vt:lpstr>Tarif 2021 Ref.</vt:lpstr>
      <vt:lpstr>Tarif 2020 Gemeinde</vt:lpstr>
      <vt:lpstr>Tarif 2020 Kath.</vt:lpstr>
      <vt:lpstr>Tarif 2020 Ref.</vt:lpstr>
      <vt:lpstr>Français</vt:lpstr>
      <vt:lpstr>Français!Zone_d_impression</vt:lpstr>
      <vt:lpstr>JP!Zone_d_impression</vt:lpstr>
      <vt:lpstr>'Uebr. JP'!Zone_d_impression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Murith Auguste</dc:creator>
  <cp:lastModifiedBy>Dougoud Jacqueline</cp:lastModifiedBy>
  <cp:lastPrinted>2021-11-03T14:52:18Z</cp:lastPrinted>
  <dcterms:created xsi:type="dcterms:W3CDTF">2020-04-16T13:14:51Z</dcterms:created>
  <dcterms:modified xsi:type="dcterms:W3CDTF">2021-11-03T15:08:15Z</dcterms:modified>
</cp:coreProperties>
</file>