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CFE48A02-589A-4AD6-B849-AC4EC84FBE8B}" xr6:coauthVersionLast="47" xr6:coauthVersionMax="47" xr10:uidLastSave="{00000000-0000-0000-0000-000000000000}"/>
  <bookViews>
    <workbookView xWindow="-120" yWindow="-120" windowWidth="29040" windowHeight="15840" tabRatio="541" xr2:uid="{00000000-000D-0000-FFFF-FFFF00000000}"/>
  </bookViews>
  <sheets>
    <sheet name="Jährl. Verteilung Rechnungen" sheetId="10" r:id="rId1"/>
  </sheets>
  <definedNames>
    <definedName name="DateDébut">#REF!</definedName>
    <definedName name="DateFin">#REF!</definedName>
    <definedName name="IntervalleJour">#REF!</definedName>
    <definedName name="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0" l="1"/>
  <c r="E76" i="10"/>
  <c r="D76" i="10"/>
  <c r="C76" i="10"/>
  <c r="N75" i="10"/>
  <c r="M75" i="10"/>
  <c r="L75" i="10"/>
  <c r="K75" i="10"/>
  <c r="J75" i="10"/>
  <c r="I75" i="10"/>
  <c r="H75" i="10"/>
  <c r="G75" i="10"/>
  <c r="F75" i="10"/>
  <c r="E75" i="10"/>
  <c r="U75" i="10" s="1"/>
  <c r="D75" i="10"/>
  <c r="N74" i="10"/>
  <c r="M74" i="10"/>
  <c r="L74" i="10"/>
  <c r="K74" i="10"/>
  <c r="J74" i="10"/>
  <c r="I74" i="10"/>
  <c r="H74" i="10"/>
  <c r="G74" i="10"/>
  <c r="F74" i="10"/>
  <c r="E74" i="10"/>
  <c r="U74" i="10" s="1"/>
  <c r="D74" i="10"/>
  <c r="N73" i="10"/>
  <c r="M73" i="10"/>
  <c r="L73" i="10"/>
  <c r="K73" i="10"/>
  <c r="J73" i="10"/>
  <c r="I73" i="10"/>
  <c r="H73" i="10"/>
  <c r="G73" i="10"/>
  <c r="F73" i="10"/>
  <c r="E73" i="10"/>
  <c r="U73" i="10" s="1"/>
  <c r="D73" i="10"/>
  <c r="N72" i="10"/>
  <c r="M72" i="10"/>
  <c r="L72" i="10"/>
  <c r="K72" i="10"/>
  <c r="J72" i="10"/>
  <c r="I72" i="10"/>
  <c r="H72" i="10"/>
  <c r="G72" i="10"/>
  <c r="F72" i="10"/>
  <c r="E72" i="10"/>
  <c r="U72" i="10" s="1"/>
  <c r="D72" i="10"/>
  <c r="N71" i="10"/>
  <c r="M71" i="10"/>
  <c r="L71" i="10"/>
  <c r="K71" i="10"/>
  <c r="J71" i="10"/>
  <c r="I71" i="10"/>
  <c r="H71" i="10"/>
  <c r="G71" i="10"/>
  <c r="F71" i="10"/>
  <c r="E71" i="10"/>
  <c r="U71" i="10" s="1"/>
  <c r="D71" i="10"/>
  <c r="N70" i="10"/>
  <c r="M70" i="10"/>
  <c r="L70" i="10"/>
  <c r="K70" i="10"/>
  <c r="J70" i="10"/>
  <c r="I70" i="10"/>
  <c r="H70" i="10"/>
  <c r="G70" i="10"/>
  <c r="F70" i="10"/>
  <c r="E70" i="10"/>
  <c r="U70" i="10" s="1"/>
  <c r="D70" i="10"/>
  <c r="N69" i="10"/>
  <c r="M69" i="10"/>
  <c r="L69" i="10"/>
  <c r="K69" i="10"/>
  <c r="J69" i="10"/>
  <c r="I69" i="10"/>
  <c r="H69" i="10"/>
  <c r="G69" i="10"/>
  <c r="F69" i="10"/>
  <c r="E69" i="10"/>
  <c r="U69" i="10" s="1"/>
  <c r="D69" i="10"/>
  <c r="N67" i="10"/>
  <c r="M67" i="10"/>
  <c r="L67" i="10"/>
  <c r="K67" i="10"/>
  <c r="J67" i="10"/>
  <c r="I67" i="10"/>
  <c r="H67" i="10"/>
  <c r="G67" i="10"/>
  <c r="F67" i="10"/>
  <c r="E67" i="10"/>
  <c r="U67" i="10" s="1"/>
  <c r="D67" i="10"/>
  <c r="N66" i="10"/>
  <c r="M66" i="10"/>
  <c r="L66" i="10"/>
  <c r="K66" i="10"/>
  <c r="J66" i="10"/>
  <c r="I66" i="10"/>
  <c r="H66" i="10"/>
  <c r="G66" i="10"/>
  <c r="F66" i="10"/>
  <c r="E66" i="10"/>
  <c r="U66" i="10" s="1"/>
  <c r="D66" i="10"/>
  <c r="N65" i="10"/>
  <c r="M65" i="10"/>
  <c r="L65" i="10"/>
  <c r="K65" i="10"/>
  <c r="J65" i="10"/>
  <c r="I65" i="10"/>
  <c r="H65" i="10"/>
  <c r="G65" i="10"/>
  <c r="F65" i="10"/>
  <c r="E65" i="10"/>
  <c r="U65" i="10" s="1"/>
  <c r="D65" i="10"/>
  <c r="N64" i="10"/>
  <c r="M64" i="10"/>
  <c r="L64" i="10"/>
  <c r="K64" i="10"/>
  <c r="J64" i="10"/>
  <c r="I64" i="10"/>
  <c r="H64" i="10"/>
  <c r="G64" i="10"/>
  <c r="F64" i="10"/>
  <c r="E64" i="10"/>
  <c r="U64" i="10" s="1"/>
  <c r="D64" i="10"/>
  <c r="N63" i="10"/>
  <c r="M63" i="10"/>
  <c r="L63" i="10"/>
  <c r="K63" i="10"/>
  <c r="J63" i="10"/>
  <c r="I63" i="10"/>
  <c r="H63" i="10"/>
  <c r="G63" i="10"/>
  <c r="F63" i="10"/>
  <c r="E63" i="10"/>
  <c r="U63" i="10" s="1"/>
  <c r="D63" i="10"/>
  <c r="U61" i="10"/>
  <c r="U60" i="10"/>
  <c r="N59" i="10"/>
  <c r="M59" i="10"/>
  <c r="L59" i="10"/>
  <c r="K59" i="10"/>
  <c r="J59" i="10"/>
  <c r="I59" i="10"/>
  <c r="H59" i="10"/>
  <c r="G59" i="10"/>
  <c r="U59" i="10" s="1"/>
  <c r="F59" i="10"/>
  <c r="E59" i="10"/>
  <c r="D59" i="10"/>
  <c r="N58" i="10"/>
  <c r="M58" i="10"/>
  <c r="L58" i="10"/>
  <c r="K58" i="10"/>
  <c r="J58" i="10"/>
  <c r="I58" i="10"/>
  <c r="H58" i="10"/>
  <c r="G58" i="10"/>
  <c r="U58" i="10" s="1"/>
  <c r="F58" i="10"/>
  <c r="E58" i="10"/>
  <c r="D58" i="10"/>
  <c r="U57" i="10"/>
  <c r="U56" i="10"/>
  <c r="N55" i="10"/>
  <c r="M55" i="10"/>
  <c r="L55" i="10"/>
  <c r="K55" i="10"/>
  <c r="J55" i="10"/>
  <c r="I55" i="10"/>
  <c r="H55" i="10"/>
  <c r="G55" i="10"/>
  <c r="F55" i="10"/>
  <c r="E55" i="10"/>
  <c r="U55" i="10" s="1"/>
  <c r="D55" i="10"/>
  <c r="N54" i="10"/>
  <c r="M54" i="10"/>
  <c r="L54" i="10"/>
  <c r="K54" i="10"/>
  <c r="J54" i="10"/>
  <c r="I54" i="10"/>
  <c r="H54" i="10"/>
  <c r="G54" i="10"/>
  <c r="F54" i="10"/>
  <c r="E54" i="10"/>
  <c r="U54" i="10" s="1"/>
  <c r="D54" i="10"/>
  <c r="U52" i="10"/>
  <c r="U51" i="10"/>
  <c r="U50" i="10"/>
  <c r="U49" i="10"/>
  <c r="U48" i="10"/>
  <c r="U47" i="10"/>
  <c r="U46" i="10"/>
  <c r="U45" i="10"/>
  <c r="U44" i="10"/>
  <c r="N42" i="10"/>
  <c r="M42" i="10"/>
  <c r="L42" i="10"/>
  <c r="K42" i="10"/>
  <c r="J42" i="10"/>
  <c r="I42" i="10"/>
  <c r="H42" i="10"/>
  <c r="G42" i="10"/>
  <c r="F42" i="10"/>
  <c r="U42" i="10" s="1"/>
  <c r="E42" i="10"/>
  <c r="D42" i="10"/>
  <c r="N41" i="10"/>
  <c r="M41" i="10"/>
  <c r="L41" i="10"/>
  <c r="K41" i="10"/>
  <c r="J41" i="10"/>
  <c r="I41" i="10"/>
  <c r="H41" i="10"/>
  <c r="G41" i="10"/>
  <c r="F41" i="10"/>
  <c r="U41" i="10" s="1"/>
  <c r="E41" i="10"/>
  <c r="D41" i="10"/>
  <c r="N40" i="10"/>
  <c r="M40" i="10"/>
  <c r="L40" i="10"/>
  <c r="K40" i="10"/>
  <c r="J40" i="10"/>
  <c r="I40" i="10"/>
  <c r="H40" i="10"/>
  <c r="G40" i="10"/>
  <c r="F40" i="10"/>
  <c r="U40" i="10" s="1"/>
  <c r="E40" i="10"/>
  <c r="D40" i="10"/>
  <c r="N39" i="10"/>
  <c r="M39" i="10"/>
  <c r="L39" i="10"/>
  <c r="K39" i="10"/>
  <c r="J39" i="10"/>
  <c r="I39" i="10"/>
  <c r="H39" i="10"/>
  <c r="G39" i="10"/>
  <c r="F39" i="10"/>
  <c r="U39" i="10" s="1"/>
  <c r="E39" i="10"/>
  <c r="D39" i="10"/>
  <c r="N38" i="10"/>
  <c r="M38" i="10"/>
  <c r="L38" i="10"/>
  <c r="K38" i="10"/>
  <c r="J38" i="10"/>
  <c r="I38" i="10"/>
  <c r="H38" i="10"/>
  <c r="G38" i="10"/>
  <c r="F38" i="10"/>
  <c r="U38" i="10" s="1"/>
  <c r="E38" i="10"/>
  <c r="D38" i="10"/>
  <c r="N36" i="10"/>
  <c r="M36" i="10"/>
  <c r="L36" i="10"/>
  <c r="K36" i="10"/>
  <c r="J36" i="10"/>
  <c r="I36" i="10"/>
  <c r="H36" i="10"/>
  <c r="G36" i="10"/>
  <c r="F36" i="10"/>
  <c r="U36" i="10" s="1"/>
  <c r="E36" i="10"/>
  <c r="D36" i="10"/>
  <c r="N35" i="10"/>
  <c r="M35" i="10"/>
  <c r="L35" i="10"/>
  <c r="K35" i="10"/>
  <c r="J35" i="10"/>
  <c r="I35" i="10"/>
  <c r="H35" i="10"/>
  <c r="G35" i="10"/>
  <c r="F35" i="10"/>
  <c r="U35" i="10" s="1"/>
  <c r="E35" i="10"/>
  <c r="D35" i="10"/>
  <c r="N34" i="10"/>
  <c r="M34" i="10"/>
  <c r="L34" i="10"/>
  <c r="K34" i="10"/>
  <c r="J34" i="10"/>
  <c r="I34" i="10"/>
  <c r="H34" i="10"/>
  <c r="G34" i="10"/>
  <c r="F34" i="10"/>
  <c r="U34" i="10" s="1"/>
  <c r="E34" i="10"/>
  <c r="D34" i="10"/>
  <c r="N33" i="10"/>
  <c r="M33" i="10"/>
  <c r="L33" i="10"/>
  <c r="K33" i="10"/>
  <c r="J33" i="10"/>
  <c r="I33" i="10"/>
  <c r="H33" i="10"/>
  <c r="G33" i="10"/>
  <c r="F33" i="10"/>
  <c r="U33" i="10" s="1"/>
  <c r="E33" i="10"/>
  <c r="D33" i="10"/>
  <c r="U31" i="10"/>
  <c r="N30" i="10"/>
  <c r="M30" i="10"/>
  <c r="L30" i="10"/>
  <c r="K30" i="10"/>
  <c r="J30" i="10"/>
  <c r="I30" i="10"/>
  <c r="H30" i="10"/>
  <c r="G30" i="10"/>
  <c r="U30" i="10" s="1"/>
  <c r="F30" i="10"/>
  <c r="E30" i="10"/>
  <c r="D30" i="10"/>
  <c r="N29" i="10"/>
  <c r="M29" i="10"/>
  <c r="L29" i="10"/>
  <c r="K29" i="10"/>
  <c r="J29" i="10"/>
  <c r="I29" i="10"/>
  <c r="H29" i="10"/>
  <c r="G29" i="10"/>
  <c r="U29" i="10" s="1"/>
  <c r="F29" i="10"/>
  <c r="E29" i="10"/>
  <c r="D29" i="10"/>
  <c r="N28" i="10"/>
  <c r="M28" i="10"/>
  <c r="L28" i="10"/>
  <c r="K28" i="10"/>
  <c r="J28" i="10"/>
  <c r="I28" i="10"/>
  <c r="H28" i="10"/>
  <c r="G28" i="10"/>
  <c r="U28" i="10" s="1"/>
  <c r="F28" i="10"/>
  <c r="E28" i="10"/>
  <c r="D28" i="10"/>
  <c r="N27" i="10"/>
  <c r="M27" i="10"/>
  <c r="L27" i="10"/>
  <c r="K27" i="10"/>
  <c r="J27" i="10"/>
  <c r="I27" i="10"/>
  <c r="H27" i="10"/>
  <c r="G27" i="10"/>
  <c r="U27" i="10" s="1"/>
  <c r="F27" i="10"/>
  <c r="E27" i="10"/>
  <c r="D27" i="10"/>
  <c r="N26" i="10"/>
  <c r="M26" i="10"/>
  <c r="L26" i="10"/>
  <c r="K26" i="10"/>
  <c r="J26" i="10"/>
  <c r="I26" i="10"/>
  <c r="H26" i="10"/>
  <c r="H76" i="10" s="1"/>
  <c r="G26" i="10"/>
  <c r="U26" i="10" s="1"/>
  <c r="F26" i="10"/>
  <c r="E26" i="10"/>
  <c r="D26" i="10"/>
  <c r="U24" i="10"/>
  <c r="U23" i="10"/>
  <c r="N22" i="10"/>
  <c r="M22" i="10"/>
  <c r="L22" i="10"/>
  <c r="K22" i="10"/>
  <c r="J22" i="10"/>
  <c r="I22" i="10"/>
  <c r="H22" i="10"/>
  <c r="G22" i="10"/>
  <c r="F22" i="10"/>
  <c r="E22" i="10"/>
  <c r="U22" i="10" s="1"/>
  <c r="D22" i="10"/>
  <c r="N21" i="10"/>
  <c r="M21" i="10"/>
  <c r="L21" i="10"/>
  <c r="K21" i="10"/>
  <c r="J21" i="10"/>
  <c r="I21" i="10"/>
  <c r="H21" i="10"/>
  <c r="G21" i="10"/>
  <c r="F21" i="10"/>
  <c r="E21" i="10"/>
  <c r="U21" i="10" s="1"/>
  <c r="D21" i="10"/>
  <c r="N20" i="10"/>
  <c r="M20" i="10"/>
  <c r="L20" i="10"/>
  <c r="K20" i="10"/>
  <c r="J20" i="10"/>
  <c r="I20" i="10"/>
  <c r="H20" i="10"/>
  <c r="G20" i="10"/>
  <c r="F20" i="10"/>
  <c r="E20" i="10"/>
  <c r="U20" i="10" s="1"/>
  <c r="D20" i="10"/>
  <c r="N19" i="10"/>
  <c r="M19" i="10"/>
  <c r="L19" i="10"/>
  <c r="K19" i="10"/>
  <c r="J19" i="10"/>
  <c r="I19" i="10"/>
  <c r="H19" i="10"/>
  <c r="G19" i="10"/>
  <c r="F19" i="10"/>
  <c r="E19" i="10"/>
  <c r="U19" i="10" s="1"/>
  <c r="D19" i="10"/>
  <c r="N18" i="10"/>
  <c r="M18" i="10"/>
  <c r="L18" i="10"/>
  <c r="K18" i="10"/>
  <c r="J18" i="10"/>
  <c r="I18" i="10"/>
  <c r="H18" i="10"/>
  <c r="G18" i="10"/>
  <c r="F18" i="10"/>
  <c r="E18" i="10"/>
  <c r="U18" i="10" s="1"/>
  <c r="D18" i="10"/>
  <c r="N17" i="10"/>
  <c r="M17" i="10"/>
  <c r="L17" i="10"/>
  <c r="K17" i="10"/>
  <c r="J17" i="10"/>
  <c r="I17" i="10"/>
  <c r="H17" i="10"/>
  <c r="G17" i="10"/>
  <c r="F17" i="10"/>
  <c r="E17" i="10"/>
  <c r="U17" i="10" s="1"/>
  <c r="D17" i="10"/>
  <c r="N16" i="10"/>
  <c r="N76" i="10" s="1"/>
  <c r="M16" i="10"/>
  <c r="M76" i="10" s="1"/>
  <c r="L16" i="10"/>
  <c r="K16" i="10"/>
  <c r="K76" i="10" s="1"/>
  <c r="J16" i="10"/>
  <c r="J76" i="10" s="1"/>
  <c r="I16" i="10"/>
  <c r="I76" i="10" s="1"/>
  <c r="H16" i="10"/>
  <c r="G16" i="10"/>
  <c r="F16" i="10"/>
  <c r="E16" i="10"/>
  <c r="U16" i="10" s="1"/>
  <c r="D16" i="10"/>
  <c r="I12" i="10"/>
  <c r="I2" i="10" s="1"/>
  <c r="E12" i="10"/>
  <c r="E2" i="10" s="1"/>
  <c r="C12" i="10"/>
  <c r="N11" i="10"/>
  <c r="M11" i="10"/>
  <c r="L11" i="10"/>
  <c r="K11" i="10"/>
  <c r="J11" i="10"/>
  <c r="I11" i="10"/>
  <c r="H11" i="10"/>
  <c r="G11" i="10"/>
  <c r="F11" i="10"/>
  <c r="U11" i="10" s="1"/>
  <c r="E11" i="10"/>
  <c r="D11" i="10"/>
  <c r="N10" i="10"/>
  <c r="M10" i="10"/>
  <c r="L10" i="10"/>
  <c r="K10" i="10"/>
  <c r="J10" i="10"/>
  <c r="J12" i="10" s="1"/>
  <c r="J2" i="10" s="1"/>
  <c r="I10" i="10"/>
  <c r="H10" i="10"/>
  <c r="G10" i="10"/>
  <c r="F10" i="10"/>
  <c r="F12" i="10" s="1"/>
  <c r="E10" i="10"/>
  <c r="D10" i="10"/>
  <c r="U9" i="10"/>
  <c r="N8" i="10"/>
  <c r="M8" i="10"/>
  <c r="L8" i="10"/>
  <c r="K8" i="10"/>
  <c r="U8" i="10" s="1"/>
  <c r="J8" i="10"/>
  <c r="I8" i="10"/>
  <c r="H8" i="10"/>
  <c r="G8" i="10"/>
  <c r="F8" i="10"/>
  <c r="E8" i="10"/>
  <c r="D8" i="10"/>
  <c r="N7" i="10"/>
  <c r="M7" i="10"/>
  <c r="L7" i="10"/>
  <c r="K7" i="10"/>
  <c r="U7" i="10" s="1"/>
  <c r="J7" i="10"/>
  <c r="I7" i="10"/>
  <c r="H7" i="10"/>
  <c r="G7" i="10"/>
  <c r="F7" i="10"/>
  <c r="E7" i="10"/>
  <c r="D7" i="10"/>
  <c r="N6" i="10"/>
  <c r="M6" i="10"/>
  <c r="L6" i="10"/>
  <c r="K6" i="10"/>
  <c r="U6" i="10" s="1"/>
  <c r="J6" i="10"/>
  <c r="I6" i="10"/>
  <c r="H6" i="10"/>
  <c r="G6" i="10"/>
  <c r="F6" i="10"/>
  <c r="E6" i="10"/>
  <c r="D6" i="10"/>
  <c r="N5" i="10"/>
  <c r="N12" i="10" s="1"/>
  <c r="M5" i="10"/>
  <c r="M12" i="10" s="1"/>
  <c r="L5" i="10"/>
  <c r="L12" i="10" s="1"/>
  <c r="L2" i="10" s="1"/>
  <c r="K5" i="10"/>
  <c r="U5" i="10" s="1"/>
  <c r="J5" i="10"/>
  <c r="I5" i="10"/>
  <c r="H5" i="10"/>
  <c r="H12" i="10" s="1"/>
  <c r="G5" i="10"/>
  <c r="G12" i="10" s="1"/>
  <c r="F5" i="10"/>
  <c r="E5" i="10"/>
  <c r="D5" i="10"/>
  <c r="D12" i="10" s="1"/>
  <c r="D2" i="10" s="1"/>
  <c r="C2" i="10"/>
  <c r="M2" i="10" l="1"/>
  <c r="N2" i="10"/>
  <c r="U76" i="10"/>
  <c r="H2" i="10"/>
  <c r="K12" i="10"/>
  <c r="K2" i="10" s="1"/>
  <c r="G76" i="10"/>
  <c r="G2" i="10" s="1"/>
  <c r="U10" i="10"/>
  <c r="U12" i="10" s="1"/>
  <c r="F76" i="10"/>
  <c r="F2" i="10" s="1"/>
  <c r="U2" i="10" l="1"/>
</calcChain>
</file>

<file path=xl/sharedStrings.xml><?xml version="1.0" encoding="utf-8"?>
<sst xmlns="http://schemas.openxmlformats.org/spreadsheetml/2006/main" count="87" uniqueCount="83">
  <si>
    <t>TOTAL</t>
  </si>
  <si>
    <t>MAI</t>
  </si>
  <si>
    <t>Leasing</t>
  </si>
  <si>
    <t>…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</si>
  <si>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</si>
  <si>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</si>
  <si>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</si>
  <si>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</si>
  <si>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</si>
  <si>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</si>
  <si>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</si>
  <si>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</si>
  <si>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</si>
  <si>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</si>
  <si>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</si>
  <si>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TREND</t>
  </si>
  <si>
    <t>Schuldenrückzahlung</t>
  </si>
  <si>
    <t>Schulden 1</t>
  </si>
  <si>
    <t>Schulden 2</t>
  </si>
  <si>
    <t>Schulden 3</t>
  </si>
  <si>
    <t>Schulden 4</t>
  </si>
  <si>
    <t>Weitere Ausgaben</t>
  </si>
  <si>
    <t>Kurse, Weiterbildung</t>
  </si>
  <si>
    <t>Geschenke</t>
  </si>
  <si>
    <t>Mitgliederbeiträge, Abonnemente, Spenden</t>
  </si>
  <si>
    <t>Ferien (einschl. Rückstellung für Ferien)</t>
  </si>
  <si>
    <t>Total Ausgaben</t>
  </si>
  <si>
    <t>Öffentlicher Verkehr</t>
  </si>
  <si>
    <t>Motorfahrzeugsteuer</t>
  </si>
  <si>
    <t>Versicherungen</t>
  </si>
  <si>
    <t>Garage, Parkplatz</t>
  </si>
  <si>
    <t>Treibstoff</t>
  </si>
  <si>
    <t>Unterhalt (Service, Reparturen, Reifen)</t>
  </si>
  <si>
    <t>Steuern und Versicherungen</t>
  </si>
  <si>
    <t>Gemeindesteuern</t>
  </si>
  <si>
    <t>Kantonssteuern (KSTV)</t>
  </si>
  <si>
    <t>Direkte Bundessteuern (DBSt)</t>
  </si>
  <si>
    <t>Wehrpflichtersatz</t>
  </si>
  <si>
    <t>Privathaftpflicht- und Hausratversicherung</t>
  </si>
  <si>
    <t>Lebensversicherung</t>
  </si>
  <si>
    <t>3. Säule (Vorsorge)</t>
  </si>
  <si>
    <t>Kinder</t>
  </si>
  <si>
    <t>Alimente</t>
  </si>
  <si>
    <t>Kinderbetreuung</t>
  </si>
  <si>
    <t>Schule</t>
  </si>
  <si>
    <t>Taschengeld</t>
  </si>
  <si>
    <t>Krankenversicherung - Prämie (nach Abzug der Subventionen)</t>
  </si>
  <si>
    <t>Krankenversicherung - Franchise und Selbstbehalt</t>
  </si>
  <si>
    <t>Zahnarztkosten</t>
  </si>
  <si>
    <t>Nicht versicherte Kosten</t>
  </si>
  <si>
    <t>Nahrungsmittel, Haushaltsführung</t>
  </si>
  <si>
    <t>Kleider, Schuhe</t>
  </si>
  <si>
    <t>Coiffeur, Körperpflege</t>
  </si>
  <si>
    <t>Berufsbedingte auswärtige Verpflegung</t>
  </si>
  <si>
    <t>Wohnkosten</t>
  </si>
  <si>
    <t>Miete</t>
  </si>
  <si>
    <t>Hypothekarzinsen</t>
  </si>
  <si>
    <t>Amortisation</t>
  </si>
  <si>
    <t>Wohnnebenkosten</t>
  </si>
  <si>
    <t>Festnetztelefonie, Internet, TV</t>
  </si>
  <si>
    <t>Radio/TV-Gebühr (Serafe)</t>
  </si>
  <si>
    <t>AUSGABEN</t>
  </si>
  <si>
    <t>Total Einnahmen</t>
  </si>
  <si>
    <t>EINNAHMEN</t>
  </si>
  <si>
    <t>Nettolohn (einschl. KFZ)</t>
  </si>
  <si>
    <t>Nettolohn Partner/in</t>
  </si>
  <si>
    <t>AHV/IV-Rente</t>
  </si>
  <si>
    <t>Rente der Pensionskasse</t>
  </si>
  <si>
    <t>13. Monatslohn</t>
  </si>
  <si>
    <t>Alimente, Unterhaltsbeiträge</t>
  </si>
  <si>
    <t>Weitere Einnahmen</t>
  </si>
  <si>
    <t>NETTOEINNAHMEN</t>
  </si>
  <si>
    <t xml:space="preserve">Haushalt und persönliche Auslagen </t>
  </si>
  <si>
    <t>Handy</t>
  </si>
  <si>
    <t>Sonstiges</t>
  </si>
  <si>
    <t>Elektrizität und Gas</t>
  </si>
  <si>
    <t>Gebäudeversicherung</t>
  </si>
  <si>
    <t>Sonstiges (Amortisation, Vignette, TCS usw.)</t>
  </si>
  <si>
    <t>Sonstiges: Abfallgebühren, Feuerwehrersatzabgabe usw.</t>
  </si>
  <si>
    <t>Haustiere (Futter, Tierarzt)</t>
  </si>
  <si>
    <t xml:space="preserve">Freizeit (Ausflüge, Hobbys, Bücher, Sport usw.) </t>
  </si>
  <si>
    <t>Gesundheit</t>
  </si>
  <si>
    <t xml:space="preserve">Verkehr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</si>
</sst>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[$-409]d\-mmm;@"/>
    <numFmt numFmtId="166" formatCode="@_)"/>
  </numFmts>
  <fonts count="15" x14ac:knownFonts="1">
    <font>
      <sz val="10"/>
      <color theme="4" tint="0.79998168889431442"/>
      <name val="Calibri"/>
      <family val="2"/>
      <scheme val="minor"/>
    </font>
    <font>
      <sz val="10"/>
      <name val="Arial"/>
      <family val="2"/>
    </font>
    <font>
      <b/>
      <i/>
      <sz val="32"/>
      <color theme="4" tint="0.79995117038483843"/>
      <name val="Georgia"/>
      <family val="2"/>
      <scheme val="major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rgb="FF00B050"/>
      <name val="Arial"/>
      <family val="2"/>
    </font>
    <font>
      <b/>
      <outline/>
      <shadow/>
      <sz val="12"/>
      <name val="Arial"/>
      <family val="2"/>
    </font>
    <font>
      <b/>
      <i/>
      <sz val="12"/>
      <color rgb="FF7030A0"/>
      <name val="Arial"/>
      <family val="2"/>
    </font>
    <font>
      <outline/>
      <shadow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9AE7A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2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9">
    <xf numFmtId="0" fontId="0" fillId="2" borderId="0" xfId="0"/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43" fontId="9" fillId="0" borderId="0" xfId="1" applyNumberFormat="1" applyFont="1" applyFill="1" applyBorder="1" applyAlignment="1">
      <alignment vertical="center"/>
    </xf>
    <xf numFmtId="43" fontId="9" fillId="0" borderId="0" xfId="0" applyNumberFormat="1" applyFont="1" applyFill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/>
    </xf>
    <xf numFmtId="40" fontId="9" fillId="0" borderId="0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44" fontId="12" fillId="0" borderId="4" xfId="0" applyNumberFormat="1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44" fontId="14" fillId="0" borderId="11" xfId="0" applyNumberFormat="1" applyFont="1" applyFill="1" applyBorder="1" applyAlignment="1">
      <alignment vertical="center"/>
    </xf>
    <xf numFmtId="44" fontId="14" fillId="0" borderId="0" xfId="0" applyNumberFormat="1" applyFont="1" applyFill="1" applyAlignment="1">
      <alignment vertical="center"/>
    </xf>
    <xf numFmtId="44" fontId="14" fillId="0" borderId="12" xfId="0" applyNumberFormat="1" applyFont="1" applyFill="1" applyBorder="1" applyAlignment="1">
      <alignment vertical="center"/>
    </xf>
    <xf numFmtId="44" fontId="14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</cellXfs>
  <cellStyles count="3">
    <cellStyle name="Standard" xfId="0" builtinId="0" customBuiltin="1"/>
    <cellStyle name="Überschrift" xfId="2" builtinId="15" customBuiltin="1"/>
    <cellStyle name="Währung" xfId="1" builtinId="4"/>
  </cellStyles>
  <dxfs count="134"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7030A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dashed">
          <color indexed="64"/>
        </left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dashed">
          <color indexed="64"/>
        </top>
        <bottom style="dashed">
          <color indexed="64"/>
        </bottom>
        <vertical/>
        <horizontal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B05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</font>
    </dxf>
    <dxf>
      <font>
        <b val="0"/>
        <i val="0"/>
        <strike val="0"/>
        <color theme="4" tint="0.79989013336588644"/>
      </font>
      <fill>
        <patternFill>
          <bgColor theme="4" tint="-0.499984740745262"/>
        </patternFill>
      </fill>
      <border>
        <horizontal style="thin">
          <color theme="4" tint="0.79998168889431442"/>
        </horizontal>
      </border>
    </dxf>
  </dxfs>
  <tableStyles count="1" defaultTableStyle="TableStyleMedium2" defaultPivotStyle="PivotStyleLight16">
    <tableStyle name="Company Budget" pivot="0" count="2" xr9:uid="{00000000-0011-0000-FFFF-FFFF00000000}">
      <tableStyleElement type="wholeTable" dxfId="133"/>
      <tableStyleElement type="totalRow" dxfId="1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  <mruColors>
      <color rgb="FF9AE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auRevenus312" displayName="TableauRevenus312" ref="B5:V12" headerRowCount="0" totalsRowCount="1" headerRowDxfId="131" dataDxfId="130" totalsRowDxfId="129">
  <tableColumns count="21">
    <tableColumn id="1" xr3:uid="{00000000-0010-0000-0000-000001000000}" name="Revenus" totalsRowLabel="Total Einnahmen" headerRowDxfId="128" dataDxfId="127" totalsRowDxfId="126"/>
    <tableColumn id="6" xr3:uid="{00000000-0010-0000-0000-000006000000}" name="Semaine 1" totalsRowFunction="sum" headerRowDxfId="125" dataDxfId="124" totalsRowDxfId="123"/>
    <tableColumn id="7" xr3:uid="{00000000-0010-0000-0000-000007000000}" name="Semaine 2" totalsRowFunction="sum" headerRowDxfId="122" dataDxfId="121" totalsRowDxfId="120">
      <calculatedColumnFormula>TableauRevenus312[[#This Row],[Semaine 1]]</calculatedColumnFormula>
    </tableColumn>
    <tableColumn id="8" xr3:uid="{00000000-0010-0000-0000-000008000000}" name="Semaine 3" totalsRowFunction="sum" headerRowDxfId="119" dataDxfId="118" totalsRowDxfId="117">
      <calculatedColumnFormula>TableauRevenus312[[#This Row],[Semaine 1]]</calculatedColumnFormula>
    </tableColumn>
    <tableColumn id="9" xr3:uid="{00000000-0010-0000-0000-000009000000}" name="Semaine 4" totalsRowFunction="sum" headerRowDxfId="116" dataDxfId="115" totalsRowDxfId="114">
      <calculatedColumnFormula>TableauRevenus312[[#This Row],[Semaine 1]]</calculatedColumnFormula>
    </tableColumn>
    <tableColumn id="10" xr3:uid="{00000000-0010-0000-0000-00000A000000}" name="Semaine 5" totalsRowFunction="sum" headerRowDxfId="113" dataDxfId="112" totalsRowDxfId="111">
      <calculatedColumnFormula>TableauRevenus312[[#This Row],[Semaine 1]]</calculatedColumnFormula>
    </tableColumn>
    <tableColumn id="11" xr3:uid="{00000000-0010-0000-0000-00000B000000}" name="Semaine 6" totalsRowFunction="sum" headerRowDxfId="110" dataDxfId="109" totalsRowDxfId="108">
      <calculatedColumnFormula>TableauRevenus312[[#This Row],[Semaine 1]]</calculatedColumnFormula>
    </tableColumn>
    <tableColumn id="12" xr3:uid="{00000000-0010-0000-0000-00000C000000}" name="Semaine 7" totalsRowFunction="sum" headerRowDxfId="107" dataDxfId="106" totalsRowDxfId="105">
      <calculatedColumnFormula>TableauRevenus312[[#This Row],[Semaine 1]]</calculatedColumnFormula>
    </tableColumn>
    <tableColumn id="13" xr3:uid="{00000000-0010-0000-0000-00000D000000}" name="Semaine 8" totalsRowFunction="sum" headerRowDxfId="104" dataDxfId="103" totalsRowDxfId="102">
      <calculatedColumnFormula>TableauRevenus312[[#This Row],[Semaine 1]]</calculatedColumnFormula>
    </tableColumn>
    <tableColumn id="14" xr3:uid="{00000000-0010-0000-0000-00000E000000}" name="Semaine 9" totalsRowFunction="sum" headerRowDxfId="101" dataDxfId="100" totalsRowDxfId="99">
      <calculatedColumnFormula>TableauRevenus312[[#This Row],[Semaine 1]]</calculatedColumnFormula>
    </tableColumn>
    <tableColumn id="15" xr3:uid="{00000000-0010-0000-0000-00000F000000}" name="Semaine 10" totalsRowFunction="sum" headerRowDxfId="98" dataDxfId="97" totalsRowDxfId="96">
      <calculatedColumnFormula>TableauRevenus312[[#This Row],[Semaine 1]]</calculatedColumnFormula>
    </tableColumn>
    <tableColumn id="16" xr3:uid="{00000000-0010-0000-0000-000010000000}" name="Semaine 11" totalsRowFunction="sum" headerRowDxfId="95" dataDxfId="94" totalsRowDxfId="93">
      <calculatedColumnFormula>TableauRevenus312[[#This Row],[Semaine 1]]</calculatedColumnFormula>
    </tableColumn>
    <tableColumn id="17" xr3:uid="{00000000-0010-0000-0000-000011000000}" name="Semaine 12" totalsRowFunction="sum" headerRowDxfId="92" dataDxfId="91" totalsRowDxfId="90">
      <calculatedColumnFormula>TableauRevenus312[[#This Row],[Semaine 6]]</calculatedColumnFormula>
    </tableColumn>
    <tableColumn id="18" xr3:uid="{00000000-0010-0000-0000-000012000000}" name="Semaine 13" headerRowDxfId="89" dataDxfId="88" totalsRowDxfId="87"/>
    <tableColumn id="19" xr3:uid="{00000000-0010-0000-0000-000013000000}" name="Semaine 14" headerRowDxfId="86" dataDxfId="85" totalsRowDxfId="84"/>
    <tableColumn id="20" xr3:uid="{00000000-0010-0000-0000-000014000000}" name="Semaine 15" headerRowDxfId="83" dataDxfId="82" totalsRowDxfId="81"/>
    <tableColumn id="21" xr3:uid="{00000000-0010-0000-0000-000015000000}" name="Semaine 16" headerRowDxfId="80" dataDxfId="79" totalsRowDxfId="78"/>
    <tableColumn id="22" xr3:uid="{00000000-0010-0000-0000-000016000000}" name="Semaine 17" headerRowDxfId="77" dataDxfId="76" totalsRowDxfId="75"/>
    <tableColumn id="23" xr3:uid="{00000000-0010-0000-0000-000017000000}" name="Semaine 18" headerRowDxfId="74" dataDxfId="73" totalsRowDxfId="72"/>
    <tableColumn id="24" xr3:uid="{00000000-0010-0000-0000-000018000000}" name="Total" totalsRowFunction="sum" headerRowDxfId="71" dataDxfId="70" totalsRowDxfId="69">
      <calculatedColumnFormula>SUM(TableauRevenus312[[#This Row],[Semaine 1]:[Semaine 18]])</calculatedColumnFormula>
    </tableColumn>
    <tableColumn id="25" xr3:uid="{00000000-0010-0000-0000-000019000000}" name="Colonne1" headerRowDxfId="68" dataDxfId="67" totalsRowDxfId="66"/>
  </tableColumns>
  <tableStyleInfo name="Company Budget" showFirstColumn="0" showLastColumn="0" showRowStripes="1" showColumnStripes="0"/>
  <extLst>
    <ext xmlns:x14="http://schemas.microsoft.com/office/spreadsheetml/2009/9/main" uri="{504A1905-F514-4f6f-8877-14C23A59335A}">
      <x14:table altText="Tableau des revenus" altTextSummary="Synthèse des revenus pour 18 périodes, par exemple tous les 14 j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TableauDépenses513" displayName="TableauDépenses513" ref="B16:V76" headerRowCount="0" totalsRowCount="1" headerRowDxfId="65" dataDxfId="64" totalsRowDxfId="63">
  <tableColumns count="21">
    <tableColumn id="1" xr3:uid="{00000000-0010-0000-0100-000001000000}" name="Dépense" totalsRowLabel="Total Ausgaben" headerRowDxfId="62" dataDxfId="61" totalsRowDxfId="0"/>
    <tableColumn id="4" xr3:uid="{00000000-0010-0000-0100-000004000000}" name="Semaine 1" totalsRowFunction="sum" headerRowDxfId="60" dataDxfId="59" totalsRowDxfId="58"/>
    <tableColumn id="5" xr3:uid="{00000000-0010-0000-0100-000005000000}" name="Semaine 2" totalsRowFunction="sum" headerRowDxfId="57" dataDxfId="56" totalsRowDxfId="55"/>
    <tableColumn id="6" xr3:uid="{00000000-0010-0000-0100-000006000000}" name="Semaine 3" totalsRowFunction="sum" headerRowDxfId="54" dataDxfId="53" totalsRowDxfId="52"/>
    <tableColumn id="7" xr3:uid="{00000000-0010-0000-0100-000007000000}" name="Semaine 4" totalsRowFunction="sum" headerRowDxfId="51" dataDxfId="50" totalsRowDxfId="49"/>
    <tableColumn id="8" xr3:uid="{00000000-0010-0000-0100-000008000000}" name="Semaine 5" totalsRowFunction="sum" headerRowDxfId="48" dataDxfId="47" totalsRowDxfId="46"/>
    <tableColumn id="9" xr3:uid="{00000000-0010-0000-0100-000009000000}" name="Semaine 6" totalsRowFunction="sum" headerRowDxfId="45" dataDxfId="44" totalsRowDxfId="43"/>
    <tableColumn id="10" xr3:uid="{00000000-0010-0000-0100-00000A000000}" name="Semaine 7" totalsRowFunction="sum" headerRowDxfId="42" dataDxfId="41" totalsRowDxfId="40"/>
    <tableColumn id="11" xr3:uid="{00000000-0010-0000-0100-00000B000000}" name="Semaine 8" totalsRowFunction="sum" headerRowDxfId="39" dataDxfId="38" totalsRowDxfId="37"/>
    <tableColumn id="12" xr3:uid="{00000000-0010-0000-0100-00000C000000}" name="Semaine 9" totalsRowFunction="sum" headerRowDxfId="36" dataDxfId="35" totalsRowDxfId="34"/>
    <tableColumn id="13" xr3:uid="{00000000-0010-0000-0100-00000D000000}" name="Semaine 10" totalsRowFunction="sum" headerRowDxfId="33" dataDxfId="32" totalsRowDxfId="31"/>
    <tableColumn id="14" xr3:uid="{00000000-0010-0000-0100-00000E000000}" name="Semaine 11" totalsRowFunction="sum" headerRowDxfId="30" dataDxfId="29" totalsRowDxfId="28"/>
    <tableColumn id="15" xr3:uid="{00000000-0010-0000-0100-00000F000000}" name="Semaine 12" totalsRowFunction="sum" headerRowDxfId="27" dataDxfId="26" totalsRowDxfId="25"/>
    <tableColumn id="16" xr3:uid="{00000000-0010-0000-0100-000010000000}" name="Semaine 13" headerRowDxfId="24" dataDxfId="23" totalsRowDxfId="22"/>
    <tableColumn id="17" xr3:uid="{00000000-0010-0000-0100-000011000000}" name="Semaine 14" headerRowDxfId="21" dataDxfId="20" totalsRowDxfId="19"/>
    <tableColumn id="18" xr3:uid="{00000000-0010-0000-0100-000012000000}" name="Semaine 15" headerRowDxfId="18" dataDxfId="17" totalsRowDxfId="16"/>
    <tableColumn id="19" xr3:uid="{00000000-0010-0000-0100-000013000000}" name="Semaine 16" headerRowDxfId="15" dataDxfId="14" totalsRowDxfId="13"/>
    <tableColumn id="20" xr3:uid="{00000000-0010-0000-0100-000014000000}" name="Semaine 17" headerRowDxfId="12" dataDxfId="11" totalsRowDxfId="10"/>
    <tableColumn id="21" xr3:uid="{00000000-0010-0000-0100-000015000000}" name="Semaine 18" headerRowDxfId="9" dataDxfId="8" totalsRowDxfId="7"/>
    <tableColumn id="22" xr3:uid="{00000000-0010-0000-0100-000016000000}" name="Total" totalsRowFunction="sum" headerRowDxfId="6" dataDxfId="5" totalsRowDxfId="4">
      <calculatedColumnFormula>SUM(TableauDépenses513[[#This Row],[Semaine 1]:[Semaine 18]])</calculatedColumnFormula>
    </tableColumn>
    <tableColumn id="23" xr3:uid="{00000000-0010-0000-0100-000017000000}" name="Colonne1" headerRowDxfId="3" dataDxfId="2" totalsRowDxfId="1"/>
  </tableColumns>
  <tableStyleInfo name="Company Budget" showFirstColumn="0" showLastColumn="0" showRowStripes="1" showColumnStripes="0"/>
  <extLst>
    <ext xmlns:x14="http://schemas.microsoft.com/office/spreadsheetml/2009/9/main" uri="{504A1905-F514-4f6f-8877-14C23A59335A}">
      <x14:table altText="Table des dépenses" altTextSummary="Synthèse des dépenses pour 18 périodes, par exemple tous les 14 jours."/>
    </ext>
  </extLst>
</table>
</file>

<file path=xl/theme/theme1.xml><?xml version="1.0" encoding="utf-8"?>
<a:theme xmlns:a="http://schemas.openxmlformats.org/drawingml/2006/main" name="Office Theme">
  <a:themeElements>
    <a:clrScheme name="Company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7699"/>
      </a:accent1>
      <a:accent2>
        <a:srgbClr val="E36200"/>
      </a:accent2>
      <a:accent3>
        <a:srgbClr val="D9AE00"/>
      </a:accent3>
      <a:accent4>
        <a:srgbClr val="773A6A"/>
      </a:accent4>
      <a:accent5>
        <a:srgbClr val="07A607"/>
      </a:accent5>
      <a:accent6>
        <a:srgbClr val="BB2A09"/>
      </a:accent6>
      <a:hlink>
        <a:srgbClr val="487699"/>
      </a:hlink>
      <a:folHlink>
        <a:srgbClr val="773A6A"/>
      </a:folHlink>
    </a:clrScheme>
    <a:fontScheme name="Company Budget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V77"/>
  <sheetViews>
    <sheetView tabSelected="1" topLeftCell="A31" zoomScale="85" zoomScaleNormal="85" workbookViewId="0">
      <selection activeCell="B73" sqref="B73"/>
    </sheetView>
  </sheetViews>
  <sheetFormatPr baseColWidth="10" defaultColWidth="9.140625" defaultRowHeight="12.75" x14ac:dyDescent="0.2"/>
  <cols>
    <col min="1" max="1" width="3.28515625" style="4" customWidth="1"/>
    <col min="2" max="2" width="72.28515625" style="4" bestFit="1" customWidth="1"/>
    <col min="3" max="13" width="13.42578125" style="4" bestFit="1" customWidth="1"/>
    <col min="14" max="14" width="16.42578125" style="4" customWidth="1"/>
    <col min="15" max="16" width="19.28515625" style="4" hidden="1" customWidth="1"/>
    <col min="17" max="17" width="24" style="4" hidden="1" customWidth="1"/>
    <col min="18" max="18" width="16.42578125" style="4" hidden="1" customWidth="1"/>
    <col min="19" max="19" width="25.140625" style="4" hidden="1" customWidth="1"/>
    <col min="20" max="20" width="19.28515625" style="4" hidden="1" customWidth="1"/>
    <col min="21" max="21" width="14.5703125" style="4" bestFit="1" customWidth="1"/>
    <col min="22" max="22" width="29.42578125" style="4" customWidth="1"/>
    <col min="23" max="16384" width="9.140625" style="4"/>
  </cols>
  <sheetData>
    <row r="1" spans="1:22" s="1" customFormat="1" ht="20.25" customHeight="1" x14ac:dyDescent="0.2">
      <c r="C1" s="2" t="s">
        <v>4</v>
      </c>
      <c r="D1" s="2" t="s">
        <v>5</v>
      </c>
      <c r="E1" s="2" t="s">
        <v>6</v>
      </c>
      <c r="F1" s="2" t="s">
        <v>7</v>
      </c>
      <c r="G1" s="2" t="s">
        <v>1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/>
      <c r="P1" s="2"/>
      <c r="Q1" s="2"/>
      <c r="R1" s="2"/>
      <c r="S1" s="2"/>
      <c r="T1" s="2"/>
      <c r="U1" s="3" t="s">
        <v>0</v>
      </c>
      <c r="V1" s="1" t="s">
        <v>15</v>
      </c>
    </row>
    <row r="2" spans="1:22" ht="33.75" customHeight="1" x14ac:dyDescent="0.2">
      <c r="B2" s="5" t="s">
        <v>71</v>
      </c>
      <c r="C2" s="31">
        <f>TableauRevenus312[[#Totals],[Semaine 1]]-TableauDépenses513[[#Totals],[Semaine 1]]</f>
        <v>0</v>
      </c>
      <c r="D2" s="31">
        <f>TableauRevenus312[[#Totals],[Semaine 2]]-TableauDépenses513[[#Totals],[Semaine 2]]</f>
        <v>0</v>
      </c>
      <c r="E2" s="31">
        <f>TableauRevenus312[[#Totals],[Semaine 3]]-TableauDépenses513[[#Totals],[Semaine 3]]</f>
        <v>0</v>
      </c>
      <c r="F2" s="31">
        <f>TableauRevenus312[[#Totals],[Semaine 4]]-TableauDépenses513[[#Totals],[Semaine 4]]</f>
        <v>0</v>
      </c>
      <c r="G2" s="31">
        <f>TableauRevenus312[[#Totals],[Semaine 5]]-TableauDépenses513[[#Totals],[Semaine 5]]</f>
        <v>0</v>
      </c>
      <c r="H2" s="31">
        <f>TableauRevenus312[[#Totals],[Semaine 6]]-TableauDépenses513[[#Totals],[Semaine 6]]</f>
        <v>0</v>
      </c>
      <c r="I2" s="31">
        <f>TableauRevenus312[[#Totals],[Semaine 7]]-TableauDépenses513[[#Totals],[Semaine 7]]</f>
        <v>0</v>
      </c>
      <c r="J2" s="31">
        <f>TableauRevenus312[[#Totals],[Semaine 8]]-TableauDépenses513[[#Totals],[Semaine 8]]</f>
        <v>0</v>
      </c>
      <c r="K2" s="31">
        <f>TableauRevenus312[[#Totals],[Semaine 9]]-TableauDépenses513[[#Totals],[Semaine 9]]</f>
        <v>0</v>
      </c>
      <c r="L2" s="31">
        <f>TableauRevenus312[[#Totals],[Semaine 10]]-TableauDépenses513[[#Totals],[Semaine 10]]</f>
        <v>0</v>
      </c>
      <c r="M2" s="31">
        <f>TableauRevenus312[[#Totals],[Semaine 11]]-TableauDépenses513[[#Totals],[Semaine 11]]</f>
        <v>0</v>
      </c>
      <c r="N2" s="31">
        <f>TableauRevenus312[[#Totals],[Semaine 12]]-TableauDépenses513[[#Totals],[Semaine 12]]</f>
        <v>0</v>
      </c>
      <c r="O2" s="26"/>
      <c r="P2" s="26"/>
      <c r="Q2" s="26"/>
      <c r="R2" s="26"/>
      <c r="S2" s="26"/>
      <c r="T2" s="26"/>
      <c r="U2" s="26">
        <f>TableauRevenus312[[#Totals],[Total]]-TableauDépenses513[[#Totals],[Total]]</f>
        <v>0</v>
      </c>
      <c r="V2" s="6"/>
    </row>
    <row r="3" spans="1:22" ht="21.75" customHeight="1" x14ac:dyDescent="0.2"/>
    <row r="4" spans="1:22" ht="27" customHeight="1" x14ac:dyDescent="0.2">
      <c r="A4" s="7"/>
      <c r="B4" s="13" t="s">
        <v>63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</row>
    <row r="5" spans="1:22" ht="18" customHeight="1" x14ac:dyDescent="0.2">
      <c r="B5" s="16" t="s">
        <v>64</v>
      </c>
      <c r="C5" s="17">
        <v>0</v>
      </c>
      <c r="D5" s="17">
        <f>TableauRevenus312[[#This Row],[Semaine 1]]</f>
        <v>0</v>
      </c>
      <c r="E5" s="17">
        <f>TableauRevenus312[[#This Row],[Semaine 1]]</f>
        <v>0</v>
      </c>
      <c r="F5" s="17">
        <f>TableauRevenus312[[#This Row],[Semaine 1]]</f>
        <v>0</v>
      </c>
      <c r="G5" s="17">
        <f>TableauRevenus312[[#This Row],[Semaine 1]]</f>
        <v>0</v>
      </c>
      <c r="H5" s="17">
        <f>TableauRevenus312[[#This Row],[Semaine 1]]</f>
        <v>0</v>
      </c>
      <c r="I5" s="17">
        <f>TableauRevenus312[[#This Row],[Semaine 1]]</f>
        <v>0</v>
      </c>
      <c r="J5" s="17">
        <f>TableauRevenus312[[#This Row],[Semaine 1]]</f>
        <v>0</v>
      </c>
      <c r="K5" s="17">
        <f>TableauRevenus312[[#This Row],[Semaine 1]]</f>
        <v>0</v>
      </c>
      <c r="L5" s="17">
        <f>TableauRevenus312[[#This Row],[Semaine 1]]</f>
        <v>0</v>
      </c>
      <c r="M5" s="17">
        <f>TableauRevenus312[[#This Row],[Semaine 1]]</f>
        <v>0</v>
      </c>
      <c r="N5" s="17">
        <f>TableauRevenus312[[#This Row],[Semaine 6]]</f>
        <v>0</v>
      </c>
      <c r="O5" s="17"/>
      <c r="P5" s="17"/>
      <c r="Q5" s="17"/>
      <c r="R5" s="17"/>
      <c r="S5" s="17"/>
      <c r="T5" s="17"/>
      <c r="U5" s="28">
        <f>SUM(TableauRevenus312[[#This Row],[Semaine 1]:[Semaine 18]])</f>
        <v>0</v>
      </c>
      <c r="V5" s="10"/>
    </row>
    <row r="6" spans="1:22" ht="18" customHeight="1" x14ac:dyDescent="0.2">
      <c r="B6" s="16" t="s">
        <v>65</v>
      </c>
      <c r="C6" s="17">
        <v>0</v>
      </c>
      <c r="D6" s="17">
        <f>TableauRevenus312[[#This Row],[Semaine 1]]</f>
        <v>0</v>
      </c>
      <c r="E6" s="17">
        <f>TableauRevenus312[[#This Row],[Semaine 1]]</f>
        <v>0</v>
      </c>
      <c r="F6" s="17">
        <f>TableauRevenus312[[#This Row],[Semaine 1]]</f>
        <v>0</v>
      </c>
      <c r="G6" s="17">
        <f>TableauRevenus312[[#This Row],[Semaine 1]]</f>
        <v>0</v>
      </c>
      <c r="H6" s="17">
        <f>TableauRevenus312[[#This Row],[Semaine 1]]</f>
        <v>0</v>
      </c>
      <c r="I6" s="17">
        <f>TableauRevenus312[[#This Row],[Semaine 1]]</f>
        <v>0</v>
      </c>
      <c r="J6" s="17">
        <f>TableauRevenus312[[#This Row],[Semaine 1]]</f>
        <v>0</v>
      </c>
      <c r="K6" s="17">
        <f>TableauRevenus312[[#This Row],[Semaine 1]]</f>
        <v>0</v>
      </c>
      <c r="L6" s="17">
        <f>TableauRevenus312[[#This Row],[Semaine 1]]</f>
        <v>0</v>
      </c>
      <c r="M6" s="17">
        <f>TableauRevenus312[[#This Row],[Semaine 1]]</f>
        <v>0</v>
      </c>
      <c r="N6" s="17">
        <f>TableauRevenus312[[#This Row],[Semaine 6]]</f>
        <v>0</v>
      </c>
      <c r="O6" s="17"/>
      <c r="P6" s="17"/>
      <c r="Q6" s="17"/>
      <c r="R6" s="17"/>
      <c r="S6" s="17"/>
      <c r="T6" s="17"/>
      <c r="U6" s="29">
        <f>SUM(TableauRevenus312[[#This Row],[Semaine 1]:[Semaine 18]])</f>
        <v>0</v>
      </c>
      <c r="V6" s="10"/>
    </row>
    <row r="7" spans="1:22" ht="18" customHeight="1" x14ac:dyDescent="0.2">
      <c r="B7" s="16" t="s">
        <v>66</v>
      </c>
      <c r="C7" s="17">
        <v>0</v>
      </c>
      <c r="D7" s="17">
        <f>TableauRevenus312[[#This Row],[Semaine 1]]</f>
        <v>0</v>
      </c>
      <c r="E7" s="17">
        <f>TableauRevenus312[[#This Row],[Semaine 1]]</f>
        <v>0</v>
      </c>
      <c r="F7" s="17">
        <f>TableauRevenus312[[#This Row],[Semaine 1]]</f>
        <v>0</v>
      </c>
      <c r="G7" s="17">
        <f>TableauRevenus312[[#This Row],[Semaine 1]]</f>
        <v>0</v>
      </c>
      <c r="H7" s="17">
        <f>TableauRevenus312[[#This Row],[Semaine 1]]</f>
        <v>0</v>
      </c>
      <c r="I7" s="17">
        <f>TableauRevenus312[[#This Row],[Semaine 1]]</f>
        <v>0</v>
      </c>
      <c r="J7" s="17">
        <f>TableauRevenus312[[#This Row],[Semaine 1]]</f>
        <v>0</v>
      </c>
      <c r="K7" s="17">
        <f>TableauRevenus312[[#This Row],[Semaine 1]]</f>
        <v>0</v>
      </c>
      <c r="L7" s="17">
        <f>TableauRevenus312[[#This Row],[Semaine 1]]</f>
        <v>0</v>
      </c>
      <c r="M7" s="17">
        <f>TableauRevenus312[[#This Row],[Semaine 1]]</f>
        <v>0</v>
      </c>
      <c r="N7" s="17">
        <f>TableauRevenus312[[#This Row],[Semaine 6]]</f>
        <v>0</v>
      </c>
      <c r="O7" s="17"/>
      <c r="P7" s="17"/>
      <c r="Q7" s="17"/>
      <c r="R7" s="17"/>
      <c r="S7" s="17"/>
      <c r="T7" s="17"/>
      <c r="U7" s="29">
        <f>SUM(TableauRevenus312[[#This Row],[Semaine 1]:[Semaine 18]])</f>
        <v>0</v>
      </c>
      <c r="V7" s="10"/>
    </row>
    <row r="8" spans="1:22" ht="18" customHeight="1" x14ac:dyDescent="0.2">
      <c r="B8" s="16" t="s">
        <v>67</v>
      </c>
      <c r="C8" s="17">
        <v>0</v>
      </c>
      <c r="D8" s="17">
        <f>TableauRevenus312[[#This Row],[Semaine 1]]</f>
        <v>0</v>
      </c>
      <c r="E8" s="17">
        <f>TableauRevenus312[[#This Row],[Semaine 1]]</f>
        <v>0</v>
      </c>
      <c r="F8" s="17">
        <f>TableauRevenus312[[#This Row],[Semaine 1]]</f>
        <v>0</v>
      </c>
      <c r="G8" s="17">
        <f>TableauRevenus312[[#This Row],[Semaine 1]]</f>
        <v>0</v>
      </c>
      <c r="H8" s="17">
        <f>TableauRevenus312[[#This Row],[Semaine 1]]</f>
        <v>0</v>
      </c>
      <c r="I8" s="17">
        <f>TableauRevenus312[[#This Row],[Semaine 1]]</f>
        <v>0</v>
      </c>
      <c r="J8" s="17">
        <f>TableauRevenus312[[#This Row],[Semaine 1]]</f>
        <v>0</v>
      </c>
      <c r="K8" s="17">
        <f>TableauRevenus312[[#This Row],[Semaine 1]]</f>
        <v>0</v>
      </c>
      <c r="L8" s="17">
        <f>TableauRevenus312[[#This Row],[Semaine 1]]</f>
        <v>0</v>
      </c>
      <c r="M8" s="17">
        <f>TableauRevenus312[[#This Row],[Semaine 1]]</f>
        <v>0</v>
      </c>
      <c r="N8" s="17">
        <f>TableauRevenus312[[#This Row],[Semaine 6]]</f>
        <v>0</v>
      </c>
      <c r="O8" s="17"/>
      <c r="P8" s="17"/>
      <c r="Q8" s="17"/>
      <c r="R8" s="17"/>
      <c r="S8" s="17"/>
      <c r="T8" s="17"/>
      <c r="U8" s="29">
        <f>SUM(TableauRevenus312[[#This Row],[Semaine 1]:[Semaine 18]])</f>
        <v>0</v>
      </c>
      <c r="V8" s="10"/>
    </row>
    <row r="9" spans="1:22" ht="18" customHeight="1" x14ac:dyDescent="0.2">
      <c r="B9" s="16" t="s">
        <v>68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/>
      <c r="P9" s="17"/>
      <c r="Q9" s="17"/>
      <c r="R9" s="17"/>
      <c r="S9" s="18"/>
      <c r="T9" s="18"/>
      <c r="U9" s="29">
        <f>SUM(TableauRevenus312[[#This Row],[Semaine 1]:[Semaine 18]])</f>
        <v>0</v>
      </c>
      <c r="V9" s="10"/>
    </row>
    <row r="10" spans="1:22" ht="18" customHeight="1" x14ac:dyDescent="0.2">
      <c r="B10" s="16" t="s">
        <v>69</v>
      </c>
      <c r="C10" s="17">
        <v>0</v>
      </c>
      <c r="D10" s="17">
        <f>TableauRevenus312[[#This Row],[Semaine 1]]</f>
        <v>0</v>
      </c>
      <c r="E10" s="17">
        <f>TableauRevenus312[[#This Row],[Semaine 1]]</f>
        <v>0</v>
      </c>
      <c r="F10" s="17">
        <f>TableauRevenus312[[#This Row],[Semaine 1]]</f>
        <v>0</v>
      </c>
      <c r="G10" s="17">
        <f>TableauRevenus312[[#This Row],[Semaine 1]]</f>
        <v>0</v>
      </c>
      <c r="H10" s="17">
        <f>TableauRevenus312[[#This Row],[Semaine 1]]</f>
        <v>0</v>
      </c>
      <c r="I10" s="17">
        <f>TableauRevenus312[[#This Row],[Semaine 1]]</f>
        <v>0</v>
      </c>
      <c r="J10" s="17">
        <f>TableauRevenus312[[#This Row],[Semaine 1]]</f>
        <v>0</v>
      </c>
      <c r="K10" s="17">
        <f>TableauRevenus312[[#This Row],[Semaine 1]]</f>
        <v>0</v>
      </c>
      <c r="L10" s="17">
        <f>TableauRevenus312[[#This Row],[Semaine 1]]</f>
        <v>0</v>
      </c>
      <c r="M10" s="17">
        <f>TableauRevenus312[[#This Row],[Semaine 1]]</f>
        <v>0</v>
      </c>
      <c r="N10" s="17">
        <f>TableauRevenus312[[#This Row],[Semaine 6]]</f>
        <v>0</v>
      </c>
      <c r="O10" s="17"/>
      <c r="P10" s="17"/>
      <c r="Q10" s="17"/>
      <c r="R10" s="17"/>
      <c r="S10" s="18"/>
      <c r="T10" s="18"/>
      <c r="U10" s="29">
        <f>SUM(TableauRevenus312[[#This Row],[Semaine 1]:[Semaine 18]])</f>
        <v>0</v>
      </c>
      <c r="V10" s="10"/>
    </row>
    <row r="11" spans="1:22" ht="18" customHeight="1" x14ac:dyDescent="0.2">
      <c r="B11" s="16" t="s">
        <v>70</v>
      </c>
      <c r="C11" s="17">
        <v>0</v>
      </c>
      <c r="D11" s="17">
        <f>TableauRevenus312[[#This Row],[Semaine 1]]</f>
        <v>0</v>
      </c>
      <c r="E11" s="17">
        <f>TableauRevenus312[[#This Row],[Semaine 1]]</f>
        <v>0</v>
      </c>
      <c r="F11" s="17">
        <f>TableauRevenus312[[#This Row],[Semaine 1]]</f>
        <v>0</v>
      </c>
      <c r="G11" s="17">
        <f>TableauRevenus312[[#This Row],[Semaine 1]]</f>
        <v>0</v>
      </c>
      <c r="H11" s="17">
        <f>TableauRevenus312[[#This Row],[Semaine 1]]</f>
        <v>0</v>
      </c>
      <c r="I11" s="17">
        <f>TableauRevenus312[[#This Row],[Semaine 1]]</f>
        <v>0</v>
      </c>
      <c r="J11" s="17">
        <f>TableauRevenus312[[#This Row],[Semaine 1]]</f>
        <v>0</v>
      </c>
      <c r="K11" s="17">
        <f>TableauRevenus312[[#This Row],[Semaine 1]]</f>
        <v>0</v>
      </c>
      <c r="L11" s="17">
        <f>TableauRevenus312[[#This Row],[Semaine 1]]</f>
        <v>0</v>
      </c>
      <c r="M11" s="17">
        <f>TableauRevenus312[[#This Row],[Semaine 1]]</f>
        <v>0</v>
      </c>
      <c r="N11" s="17">
        <f>TableauRevenus312[[#This Row],[Semaine 6]]</f>
        <v>0</v>
      </c>
      <c r="O11" s="17"/>
      <c r="P11" s="17"/>
      <c r="Q11" s="17"/>
      <c r="R11" s="17"/>
      <c r="S11" s="18"/>
      <c r="T11" s="18"/>
      <c r="U11" s="30">
        <f>SUM(TableauRevenus312[[#This Row],[Semaine 1]:[Semaine 18]])</f>
        <v>0</v>
      </c>
      <c r="V11" s="10"/>
    </row>
    <row r="12" spans="1:22" ht="24" customHeight="1" x14ac:dyDescent="0.2">
      <c r="B12" s="19" t="s">
        <v>62</v>
      </c>
      <c r="C12" s="26">
        <f>SUBTOTAL(109,TableauRevenus312[Semaine 1])</f>
        <v>0</v>
      </c>
      <c r="D12" s="26">
        <f>SUBTOTAL(109,TableauRevenus312[Semaine 2])</f>
        <v>0</v>
      </c>
      <c r="E12" s="26">
        <f>SUBTOTAL(109,TableauRevenus312[Semaine 3])</f>
        <v>0</v>
      </c>
      <c r="F12" s="26">
        <f>SUBTOTAL(109,TableauRevenus312[Semaine 4])</f>
        <v>0</v>
      </c>
      <c r="G12" s="26">
        <f>SUBTOTAL(109,TableauRevenus312[Semaine 5])</f>
        <v>0</v>
      </c>
      <c r="H12" s="26">
        <f>SUBTOTAL(109,TableauRevenus312[Semaine 6])</f>
        <v>0</v>
      </c>
      <c r="I12" s="26">
        <f>SUBTOTAL(109,TableauRevenus312[Semaine 7])</f>
        <v>0</v>
      </c>
      <c r="J12" s="26">
        <f>SUBTOTAL(109,TableauRevenus312[Semaine 8])</f>
        <v>0</v>
      </c>
      <c r="K12" s="26">
        <f>SUBTOTAL(109,TableauRevenus312[Semaine 9])</f>
        <v>0</v>
      </c>
      <c r="L12" s="26">
        <f>SUBTOTAL(109,TableauRevenus312[Semaine 10])</f>
        <v>0</v>
      </c>
      <c r="M12" s="26">
        <f>SUBTOTAL(109,TableauRevenus312[Semaine 11])</f>
        <v>0</v>
      </c>
      <c r="N12" s="26">
        <f>SUBTOTAL(109,TableauRevenus312[Semaine 12])</f>
        <v>0</v>
      </c>
      <c r="O12" s="26"/>
      <c r="P12" s="26"/>
      <c r="Q12" s="26"/>
      <c r="R12" s="26"/>
      <c r="S12" s="26"/>
      <c r="T12" s="26"/>
      <c r="U12" s="26">
        <f>SUBTOTAL(109,TableauRevenus312[Total])</f>
        <v>0</v>
      </c>
      <c r="V12" s="11"/>
    </row>
    <row r="13" spans="1:22" ht="18" customHeight="1" x14ac:dyDescent="0.2">
      <c r="A13" s="7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2" ht="27" customHeight="1" x14ac:dyDescent="0.2">
      <c r="A14" s="7"/>
      <c r="B14" s="33" t="s">
        <v>61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</row>
    <row r="15" spans="1:22" ht="28.5" customHeight="1" x14ac:dyDescent="0.2">
      <c r="B15" s="36" t="s">
        <v>54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ht="18" customHeight="1" x14ac:dyDescent="0.2">
      <c r="B16" s="16" t="s">
        <v>55</v>
      </c>
      <c r="C16" s="17">
        <v>0</v>
      </c>
      <c r="D16" s="17">
        <f>TableauDépenses513[[#This Row],[Semaine 1]]</f>
        <v>0</v>
      </c>
      <c r="E16" s="17">
        <f>TableauDépenses513[[#This Row],[Semaine 1]]</f>
        <v>0</v>
      </c>
      <c r="F16" s="17">
        <f>TableauDépenses513[[#This Row],[Semaine 1]]</f>
        <v>0</v>
      </c>
      <c r="G16" s="17">
        <f>TableauDépenses513[[#This Row],[Semaine 1]]</f>
        <v>0</v>
      </c>
      <c r="H16" s="17">
        <f>TableauDépenses513[[#This Row],[Semaine 1]]</f>
        <v>0</v>
      </c>
      <c r="I16" s="17">
        <f>TableauDépenses513[[#This Row],[Semaine 1]]</f>
        <v>0</v>
      </c>
      <c r="J16" s="17">
        <f>TableauDépenses513[[#This Row],[Semaine 1]]</f>
        <v>0</v>
      </c>
      <c r="K16" s="17">
        <f>TableauDépenses513[[#This Row],[Semaine 1]]</f>
        <v>0</v>
      </c>
      <c r="L16" s="17">
        <f>TableauDépenses513[[#This Row],[Semaine 1]]</f>
        <v>0</v>
      </c>
      <c r="M16" s="17">
        <f>TableauDépenses513[[#This Row],[Semaine 1]]</f>
        <v>0</v>
      </c>
      <c r="N16" s="17">
        <f>TableauDépenses513[[#This Row],[Semaine 1]]</f>
        <v>0</v>
      </c>
      <c r="O16" s="17"/>
      <c r="P16" s="17"/>
      <c r="Q16" s="17"/>
      <c r="R16" s="17"/>
      <c r="S16" s="17"/>
      <c r="T16" s="17"/>
      <c r="U16" s="28">
        <f>SUM(TableauDépenses513[[#This Row],[Semaine 1]:[Semaine 18]])</f>
        <v>0</v>
      </c>
      <c r="V16" s="22"/>
    </row>
    <row r="17" spans="2:22" ht="18" customHeight="1" x14ac:dyDescent="0.2">
      <c r="B17" s="16" t="s">
        <v>56</v>
      </c>
      <c r="C17" s="17">
        <v>0</v>
      </c>
      <c r="D17" s="17">
        <f>TableauDépenses513[[#This Row],[Semaine 1]]</f>
        <v>0</v>
      </c>
      <c r="E17" s="17">
        <f>TableauDépenses513[[#This Row],[Semaine 1]]</f>
        <v>0</v>
      </c>
      <c r="F17" s="17">
        <f>TableauDépenses513[[#This Row],[Semaine 1]]</f>
        <v>0</v>
      </c>
      <c r="G17" s="17">
        <f>TableauDépenses513[[#This Row],[Semaine 1]]</f>
        <v>0</v>
      </c>
      <c r="H17" s="17">
        <f>TableauDépenses513[[#This Row],[Semaine 1]]</f>
        <v>0</v>
      </c>
      <c r="I17" s="17">
        <f>TableauDépenses513[[#This Row],[Semaine 1]]</f>
        <v>0</v>
      </c>
      <c r="J17" s="17">
        <f>TableauDépenses513[[#This Row],[Semaine 1]]</f>
        <v>0</v>
      </c>
      <c r="K17" s="17">
        <f>TableauDépenses513[[#This Row],[Semaine 1]]</f>
        <v>0</v>
      </c>
      <c r="L17" s="17">
        <f>TableauDépenses513[[#This Row],[Semaine 1]]</f>
        <v>0</v>
      </c>
      <c r="M17" s="17">
        <f>TableauDépenses513[[#This Row],[Semaine 1]]</f>
        <v>0</v>
      </c>
      <c r="N17" s="17">
        <f>TableauDépenses513[[#This Row],[Semaine 1]]</f>
        <v>0</v>
      </c>
      <c r="O17" s="17"/>
      <c r="P17" s="17"/>
      <c r="Q17" s="17"/>
      <c r="R17" s="17"/>
      <c r="S17" s="17"/>
      <c r="T17" s="17"/>
      <c r="U17" s="29">
        <f>SUM(TableauDépenses513[[#This Row],[Semaine 1]:[Semaine 18]])</f>
        <v>0</v>
      </c>
      <c r="V17" s="22"/>
    </row>
    <row r="18" spans="2:22" ht="18" customHeight="1" x14ac:dyDescent="0.2">
      <c r="B18" s="16" t="s">
        <v>57</v>
      </c>
      <c r="C18" s="17">
        <v>0</v>
      </c>
      <c r="D18" s="17">
        <f>TableauDépenses513[[#This Row],[Semaine 1]]</f>
        <v>0</v>
      </c>
      <c r="E18" s="17">
        <f>TableauDépenses513[[#This Row],[Semaine 1]]</f>
        <v>0</v>
      </c>
      <c r="F18" s="17">
        <f>TableauDépenses513[[#This Row],[Semaine 1]]</f>
        <v>0</v>
      </c>
      <c r="G18" s="17">
        <f>TableauDépenses513[[#This Row],[Semaine 1]]</f>
        <v>0</v>
      </c>
      <c r="H18" s="17">
        <f>TableauDépenses513[[#This Row],[Semaine 1]]</f>
        <v>0</v>
      </c>
      <c r="I18" s="17">
        <f>TableauDépenses513[[#This Row],[Semaine 1]]</f>
        <v>0</v>
      </c>
      <c r="J18" s="17">
        <f>TableauDépenses513[[#This Row],[Semaine 1]]</f>
        <v>0</v>
      </c>
      <c r="K18" s="17">
        <f>TableauDépenses513[[#This Row],[Semaine 1]]</f>
        <v>0</v>
      </c>
      <c r="L18" s="17">
        <f>TableauDépenses513[[#This Row],[Semaine 1]]</f>
        <v>0</v>
      </c>
      <c r="M18" s="17">
        <f>TableauDépenses513[[#This Row],[Semaine 1]]</f>
        <v>0</v>
      </c>
      <c r="N18" s="17">
        <f>TableauDépenses513[[#This Row],[Semaine 1]]</f>
        <v>0</v>
      </c>
      <c r="O18" s="17"/>
      <c r="P18" s="17"/>
      <c r="Q18" s="17"/>
      <c r="R18" s="17"/>
      <c r="S18" s="17"/>
      <c r="T18" s="17"/>
      <c r="U18" s="29">
        <f>SUM(TableauDépenses513[[#This Row],[Semaine 1]:[Semaine 18]])</f>
        <v>0</v>
      </c>
      <c r="V18" s="22"/>
    </row>
    <row r="19" spans="2:22" ht="18" customHeight="1" x14ac:dyDescent="0.2">
      <c r="B19" s="16" t="s">
        <v>58</v>
      </c>
      <c r="C19" s="17">
        <v>0</v>
      </c>
      <c r="D19" s="17">
        <f>TableauDépenses513[[#This Row],[Semaine 1]]</f>
        <v>0</v>
      </c>
      <c r="E19" s="17">
        <f>TableauDépenses513[[#This Row],[Semaine 1]]</f>
        <v>0</v>
      </c>
      <c r="F19" s="17">
        <f>TableauDépenses513[[#This Row],[Semaine 1]]</f>
        <v>0</v>
      </c>
      <c r="G19" s="17">
        <f>TableauDépenses513[[#This Row],[Semaine 1]]</f>
        <v>0</v>
      </c>
      <c r="H19" s="17">
        <f>TableauDépenses513[[#This Row],[Semaine 1]]</f>
        <v>0</v>
      </c>
      <c r="I19" s="17">
        <f>TableauDépenses513[[#This Row],[Semaine 1]]</f>
        <v>0</v>
      </c>
      <c r="J19" s="17">
        <f>TableauDépenses513[[#This Row],[Semaine 1]]</f>
        <v>0</v>
      </c>
      <c r="K19" s="17">
        <f>TableauDépenses513[[#This Row],[Semaine 1]]</f>
        <v>0</v>
      </c>
      <c r="L19" s="17">
        <f>TableauDépenses513[[#This Row],[Semaine 1]]</f>
        <v>0</v>
      </c>
      <c r="M19" s="17">
        <f>TableauDépenses513[[#This Row],[Semaine 1]]</f>
        <v>0</v>
      </c>
      <c r="N19" s="17">
        <f>TableauDépenses513[[#This Row],[Semaine 1]]</f>
        <v>0</v>
      </c>
      <c r="O19" s="17"/>
      <c r="P19" s="17"/>
      <c r="Q19" s="17"/>
      <c r="R19" s="17"/>
      <c r="S19" s="17"/>
      <c r="T19" s="17"/>
      <c r="U19" s="29">
        <f>SUM(TableauDépenses513[[#This Row],[Semaine 1]:[Semaine 18]])</f>
        <v>0</v>
      </c>
      <c r="V19" s="22"/>
    </row>
    <row r="20" spans="2:22" ht="18" customHeight="1" x14ac:dyDescent="0.2">
      <c r="B20" s="16" t="s">
        <v>75</v>
      </c>
      <c r="C20" s="17">
        <v>0</v>
      </c>
      <c r="D20" s="17">
        <f>TableauDépenses513[[#This Row],[Semaine 1]]</f>
        <v>0</v>
      </c>
      <c r="E20" s="17">
        <f>TableauDépenses513[[#This Row],[Semaine 1]]</f>
        <v>0</v>
      </c>
      <c r="F20" s="17">
        <f>TableauDépenses513[[#This Row],[Semaine 1]]</f>
        <v>0</v>
      </c>
      <c r="G20" s="17">
        <f>TableauDépenses513[[#This Row],[Semaine 1]]</f>
        <v>0</v>
      </c>
      <c r="H20" s="17">
        <f>TableauDépenses513[[#This Row],[Semaine 1]]</f>
        <v>0</v>
      </c>
      <c r="I20" s="17">
        <f>TableauDépenses513[[#This Row],[Semaine 1]]</f>
        <v>0</v>
      </c>
      <c r="J20" s="17">
        <f>TableauDépenses513[[#This Row],[Semaine 1]]</f>
        <v>0</v>
      </c>
      <c r="K20" s="17">
        <f>TableauDépenses513[[#This Row],[Semaine 1]]</f>
        <v>0</v>
      </c>
      <c r="L20" s="17">
        <f>TableauDépenses513[[#This Row],[Semaine 1]]</f>
        <v>0</v>
      </c>
      <c r="M20" s="17">
        <f>TableauDépenses513[[#This Row],[Semaine 1]]</f>
        <v>0</v>
      </c>
      <c r="N20" s="17">
        <f>TableauDépenses513[[#This Row],[Semaine 1]]</f>
        <v>0</v>
      </c>
      <c r="O20" s="17"/>
      <c r="P20" s="17"/>
      <c r="Q20" s="17"/>
      <c r="R20" s="17"/>
      <c r="S20" s="17"/>
      <c r="T20" s="17"/>
      <c r="U20" s="29">
        <f>SUM(TableauDépenses513[[#This Row],[Semaine 1]:[Semaine 18]])</f>
        <v>0</v>
      </c>
      <c r="V20" s="22"/>
    </row>
    <row r="21" spans="2:22" ht="18" customHeight="1" x14ac:dyDescent="0.2">
      <c r="B21" s="16" t="s">
        <v>59</v>
      </c>
      <c r="C21" s="17">
        <v>0</v>
      </c>
      <c r="D21" s="17">
        <f>TableauDépenses513[[#This Row],[Semaine 1]]</f>
        <v>0</v>
      </c>
      <c r="E21" s="17">
        <f>TableauDépenses513[[#This Row],[Semaine 1]]</f>
        <v>0</v>
      </c>
      <c r="F21" s="17">
        <f>TableauDépenses513[[#This Row],[Semaine 1]]</f>
        <v>0</v>
      </c>
      <c r="G21" s="17">
        <f>TableauDépenses513[[#This Row],[Semaine 1]]</f>
        <v>0</v>
      </c>
      <c r="H21" s="17">
        <f>TableauDépenses513[[#This Row],[Semaine 1]]</f>
        <v>0</v>
      </c>
      <c r="I21" s="17">
        <f>TableauDépenses513[[#This Row],[Semaine 1]]</f>
        <v>0</v>
      </c>
      <c r="J21" s="17">
        <f>TableauDépenses513[[#This Row],[Semaine 1]]</f>
        <v>0</v>
      </c>
      <c r="K21" s="17">
        <f>TableauDépenses513[[#This Row],[Semaine 1]]</f>
        <v>0</v>
      </c>
      <c r="L21" s="17">
        <f>TableauDépenses513[[#This Row],[Semaine 1]]</f>
        <v>0</v>
      </c>
      <c r="M21" s="17">
        <f>TableauDépenses513[[#This Row],[Semaine 1]]</f>
        <v>0</v>
      </c>
      <c r="N21" s="17">
        <f>TableauDépenses513[[#This Row],[Semaine 1]]</f>
        <v>0</v>
      </c>
      <c r="O21" s="17"/>
      <c r="P21" s="17"/>
      <c r="Q21" s="17"/>
      <c r="R21" s="17"/>
      <c r="S21" s="17"/>
      <c r="T21" s="17"/>
      <c r="U21" s="29">
        <f>SUM(TableauDépenses513[[#This Row],[Semaine 1]:[Semaine 18]])</f>
        <v>0</v>
      </c>
      <c r="V21" s="22"/>
    </row>
    <row r="22" spans="2:22" ht="18" customHeight="1" x14ac:dyDescent="0.2">
      <c r="B22" s="16" t="s">
        <v>73</v>
      </c>
      <c r="C22" s="17">
        <v>0</v>
      </c>
      <c r="D22" s="17">
        <f>TableauDépenses513[[#This Row],[Semaine 1]]</f>
        <v>0</v>
      </c>
      <c r="E22" s="17">
        <f>TableauDépenses513[[#This Row],[Semaine 1]]</f>
        <v>0</v>
      </c>
      <c r="F22" s="17">
        <f>TableauDépenses513[[#This Row],[Semaine 1]]</f>
        <v>0</v>
      </c>
      <c r="G22" s="17">
        <f>TableauDépenses513[[#This Row],[Semaine 1]]</f>
        <v>0</v>
      </c>
      <c r="H22" s="17">
        <f>TableauDépenses513[[#This Row],[Semaine 1]]</f>
        <v>0</v>
      </c>
      <c r="I22" s="17">
        <f>TableauDépenses513[[#This Row],[Semaine 1]]</f>
        <v>0</v>
      </c>
      <c r="J22" s="17">
        <f>TableauDépenses513[[#This Row],[Semaine 1]]</f>
        <v>0</v>
      </c>
      <c r="K22" s="17">
        <f>TableauDépenses513[[#This Row],[Semaine 1]]</f>
        <v>0</v>
      </c>
      <c r="L22" s="17">
        <f>TableauDépenses513[[#This Row],[Semaine 1]]</f>
        <v>0</v>
      </c>
      <c r="M22" s="17">
        <f>TableauDépenses513[[#This Row],[Semaine 1]]</f>
        <v>0</v>
      </c>
      <c r="N22" s="17">
        <f>TableauDépenses513[[#This Row],[Semaine 1]]</f>
        <v>0</v>
      </c>
      <c r="O22" s="17"/>
      <c r="P22" s="17"/>
      <c r="Q22" s="17"/>
      <c r="R22" s="17"/>
      <c r="S22" s="17"/>
      <c r="T22" s="17"/>
      <c r="U22" s="29">
        <f>SUM(TableauDépenses513[[#This Row],[Semaine 1]:[Semaine 18]])</f>
        <v>0</v>
      </c>
      <c r="V22" s="22"/>
    </row>
    <row r="23" spans="2:22" ht="15" x14ac:dyDescent="0.2">
      <c r="B23" s="16" t="s">
        <v>60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/>
      <c r="P23" s="17"/>
      <c r="Q23" s="17"/>
      <c r="R23" s="17"/>
      <c r="S23" s="17"/>
      <c r="T23" s="17"/>
      <c r="U23" s="29">
        <f>SUM(TableauDépenses513[[#This Row],[Semaine 1]:[Semaine 18]])</f>
        <v>0</v>
      </c>
      <c r="V23" s="22"/>
    </row>
    <row r="24" spans="2:22" ht="15" x14ac:dyDescent="0.2">
      <c r="B24" s="16" t="s">
        <v>74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/>
      <c r="P24" s="17"/>
      <c r="Q24" s="17"/>
      <c r="R24" s="17"/>
      <c r="S24" s="17"/>
      <c r="T24" s="17"/>
      <c r="U24" s="30">
        <f>SUM(TableauDépenses513[[#This Row],[Semaine 1]:[Semaine 18]])</f>
        <v>0</v>
      </c>
      <c r="V24" s="22"/>
    </row>
    <row r="25" spans="2:22" ht="28.5" customHeight="1" x14ac:dyDescent="0.2">
      <c r="B25" s="20" t="s">
        <v>72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7"/>
      <c r="V25" s="12"/>
    </row>
    <row r="26" spans="2:22" ht="15" x14ac:dyDescent="0.2">
      <c r="B26" s="16" t="s">
        <v>50</v>
      </c>
      <c r="C26" s="17">
        <v>0</v>
      </c>
      <c r="D26" s="17">
        <f>TableauDépenses513[[#This Row],[Semaine 1]]</f>
        <v>0</v>
      </c>
      <c r="E26" s="17">
        <f>TableauDépenses513[[#This Row],[Semaine 1]]</f>
        <v>0</v>
      </c>
      <c r="F26" s="17">
        <f>TableauDépenses513[[#This Row],[Semaine 1]]</f>
        <v>0</v>
      </c>
      <c r="G26" s="17">
        <f>TableauDépenses513[[#This Row],[Semaine 1]]</f>
        <v>0</v>
      </c>
      <c r="H26" s="17">
        <f>TableauDépenses513[[#This Row],[Semaine 1]]</f>
        <v>0</v>
      </c>
      <c r="I26" s="17">
        <f>TableauDépenses513[[#This Row],[Semaine 1]]</f>
        <v>0</v>
      </c>
      <c r="J26" s="17">
        <f>TableauDépenses513[[#This Row],[Semaine 1]]</f>
        <v>0</v>
      </c>
      <c r="K26" s="17">
        <f>TableauDépenses513[[#This Row],[Semaine 1]]</f>
        <v>0</v>
      </c>
      <c r="L26" s="17">
        <f>TableauDépenses513[[#This Row],[Semaine 1]]</f>
        <v>0</v>
      </c>
      <c r="M26" s="17">
        <f>TableauDépenses513[[#This Row],[Semaine 1]]</f>
        <v>0</v>
      </c>
      <c r="N26" s="17">
        <f>TableauDépenses513[[#This Row],[Semaine 1]]</f>
        <v>0</v>
      </c>
      <c r="O26" s="17"/>
      <c r="P26" s="17"/>
      <c r="Q26" s="17"/>
      <c r="R26" s="17"/>
      <c r="S26" s="17"/>
      <c r="T26" s="17"/>
      <c r="U26" s="28">
        <f>SUM(TableauDépenses513[[#This Row],[Semaine 1]:[Semaine 18]])</f>
        <v>0</v>
      </c>
      <c r="V26" s="10"/>
    </row>
    <row r="27" spans="2:22" ht="18" customHeight="1" x14ac:dyDescent="0.2">
      <c r="B27" s="16" t="s">
        <v>51</v>
      </c>
      <c r="C27" s="17">
        <v>0</v>
      </c>
      <c r="D27" s="17">
        <f>TableauDépenses513[[#This Row],[Semaine 1]]</f>
        <v>0</v>
      </c>
      <c r="E27" s="17">
        <f>TableauDépenses513[[#This Row],[Semaine 1]]</f>
        <v>0</v>
      </c>
      <c r="F27" s="17">
        <f>TableauDépenses513[[#This Row],[Semaine 1]]</f>
        <v>0</v>
      </c>
      <c r="G27" s="17">
        <f>TableauDépenses513[[#This Row],[Semaine 1]]</f>
        <v>0</v>
      </c>
      <c r="H27" s="17">
        <f>TableauDépenses513[[#This Row],[Semaine 1]]</f>
        <v>0</v>
      </c>
      <c r="I27" s="17">
        <f>TableauDépenses513[[#This Row],[Semaine 1]]</f>
        <v>0</v>
      </c>
      <c r="J27" s="17">
        <f>TableauDépenses513[[#This Row],[Semaine 1]]</f>
        <v>0</v>
      </c>
      <c r="K27" s="17">
        <f>TableauDépenses513[[#This Row],[Semaine 1]]</f>
        <v>0</v>
      </c>
      <c r="L27" s="17">
        <f>TableauDépenses513[[#This Row],[Semaine 1]]</f>
        <v>0</v>
      </c>
      <c r="M27" s="17">
        <f>TableauDépenses513[[#This Row],[Semaine 1]]</f>
        <v>0</v>
      </c>
      <c r="N27" s="17">
        <f>TableauDépenses513[[#This Row],[Semaine 1]]</f>
        <v>0</v>
      </c>
      <c r="O27" s="17"/>
      <c r="P27" s="17"/>
      <c r="Q27" s="17"/>
      <c r="R27" s="17"/>
      <c r="S27" s="17"/>
      <c r="T27" s="17"/>
      <c r="U27" s="29">
        <f>SUM(TableauDépenses513[[#This Row],[Semaine 1]:[Semaine 18]])</f>
        <v>0</v>
      </c>
      <c r="V27" s="10"/>
    </row>
    <row r="28" spans="2:22" ht="18" customHeight="1" x14ac:dyDescent="0.2">
      <c r="B28" s="16" t="s">
        <v>52</v>
      </c>
      <c r="C28" s="17">
        <v>0</v>
      </c>
      <c r="D28" s="17">
        <f>TableauDépenses513[[#This Row],[Semaine 1]]</f>
        <v>0</v>
      </c>
      <c r="E28" s="17">
        <f>TableauDépenses513[[#This Row],[Semaine 1]]</f>
        <v>0</v>
      </c>
      <c r="F28" s="17">
        <f>TableauDépenses513[[#This Row],[Semaine 1]]</f>
        <v>0</v>
      </c>
      <c r="G28" s="17">
        <f>TableauDépenses513[[#This Row],[Semaine 1]]</f>
        <v>0</v>
      </c>
      <c r="H28" s="17">
        <f>TableauDépenses513[[#This Row],[Semaine 1]]</f>
        <v>0</v>
      </c>
      <c r="I28" s="17">
        <f>TableauDépenses513[[#This Row],[Semaine 1]]</f>
        <v>0</v>
      </c>
      <c r="J28" s="17">
        <f>TableauDépenses513[[#This Row],[Semaine 1]]</f>
        <v>0</v>
      </c>
      <c r="K28" s="17">
        <f>TableauDépenses513[[#This Row],[Semaine 1]]</f>
        <v>0</v>
      </c>
      <c r="L28" s="17">
        <f>TableauDépenses513[[#This Row],[Semaine 1]]</f>
        <v>0</v>
      </c>
      <c r="M28" s="17">
        <f>TableauDépenses513[[#This Row],[Semaine 1]]</f>
        <v>0</v>
      </c>
      <c r="N28" s="17">
        <f>TableauDépenses513[[#This Row],[Semaine 1]]</f>
        <v>0</v>
      </c>
      <c r="O28" s="17"/>
      <c r="P28" s="17"/>
      <c r="Q28" s="17"/>
      <c r="R28" s="17"/>
      <c r="S28" s="17"/>
      <c r="T28" s="17"/>
      <c r="U28" s="29">
        <f>SUM(TableauDépenses513[[#This Row],[Semaine 1]:[Semaine 18]])</f>
        <v>0</v>
      </c>
      <c r="V28" s="10"/>
    </row>
    <row r="29" spans="2:22" ht="18" customHeight="1" x14ac:dyDescent="0.2">
      <c r="B29" s="16" t="s">
        <v>53</v>
      </c>
      <c r="C29" s="17">
        <v>0</v>
      </c>
      <c r="D29" s="17">
        <f>TableauDépenses513[[#This Row],[Semaine 1]]</f>
        <v>0</v>
      </c>
      <c r="E29" s="17">
        <f>TableauDépenses513[[#This Row],[Semaine 1]]</f>
        <v>0</v>
      </c>
      <c r="F29" s="17">
        <f>TableauDépenses513[[#This Row],[Semaine 1]]</f>
        <v>0</v>
      </c>
      <c r="G29" s="17">
        <f>TableauDépenses513[[#This Row],[Semaine 1]]</f>
        <v>0</v>
      </c>
      <c r="H29" s="17">
        <f>TableauDépenses513[[#This Row],[Semaine 1]]</f>
        <v>0</v>
      </c>
      <c r="I29" s="17">
        <f>TableauDépenses513[[#This Row],[Semaine 1]]</f>
        <v>0</v>
      </c>
      <c r="J29" s="17">
        <f>TableauDépenses513[[#This Row],[Semaine 1]]</f>
        <v>0</v>
      </c>
      <c r="K29" s="17">
        <f>TableauDépenses513[[#This Row],[Semaine 1]]</f>
        <v>0</v>
      </c>
      <c r="L29" s="17">
        <f>TableauDépenses513[[#This Row],[Semaine 1]]</f>
        <v>0</v>
      </c>
      <c r="M29" s="17">
        <f>TableauDépenses513[[#This Row],[Semaine 1]]</f>
        <v>0</v>
      </c>
      <c r="N29" s="17">
        <f>TableauDépenses513[[#This Row],[Semaine 1]]</f>
        <v>0</v>
      </c>
      <c r="O29" s="17"/>
      <c r="P29" s="17"/>
      <c r="Q29" s="17"/>
      <c r="R29" s="17"/>
      <c r="S29" s="17"/>
      <c r="T29" s="17"/>
      <c r="U29" s="29">
        <f>SUM(TableauDépenses513[[#This Row],[Semaine 1]:[Semaine 18]])</f>
        <v>0</v>
      </c>
      <c r="V29" s="10"/>
    </row>
    <row r="30" spans="2:22" ht="18" customHeight="1" x14ac:dyDescent="0.2">
      <c r="B30" s="16" t="s">
        <v>79</v>
      </c>
      <c r="C30" s="17">
        <v>0</v>
      </c>
      <c r="D30" s="17">
        <f>TableauDépenses513[[#This Row],[Semaine 1]]</f>
        <v>0</v>
      </c>
      <c r="E30" s="17">
        <f>TableauDépenses513[[#This Row],[Semaine 1]]</f>
        <v>0</v>
      </c>
      <c r="F30" s="17">
        <f>TableauDépenses513[[#This Row],[Semaine 1]]</f>
        <v>0</v>
      </c>
      <c r="G30" s="17">
        <f>TableauDépenses513[[#This Row],[Semaine 1]]</f>
        <v>0</v>
      </c>
      <c r="H30" s="17">
        <f>TableauDépenses513[[#This Row],[Semaine 1]]</f>
        <v>0</v>
      </c>
      <c r="I30" s="17">
        <f>TableauDépenses513[[#This Row],[Semaine 1]]</f>
        <v>0</v>
      </c>
      <c r="J30" s="17">
        <f>TableauDépenses513[[#This Row],[Semaine 1]]</f>
        <v>0</v>
      </c>
      <c r="K30" s="17">
        <f>TableauDépenses513[[#This Row],[Semaine 1]]</f>
        <v>0</v>
      </c>
      <c r="L30" s="17">
        <f>TableauDépenses513[[#This Row],[Semaine 1]]</f>
        <v>0</v>
      </c>
      <c r="M30" s="17">
        <f>TableauDépenses513[[#This Row],[Semaine 1]]</f>
        <v>0</v>
      </c>
      <c r="N30" s="17">
        <f>TableauDépenses513[[#This Row],[Semaine 1]]</f>
        <v>0</v>
      </c>
      <c r="O30" s="17"/>
      <c r="P30" s="17"/>
      <c r="Q30" s="17"/>
      <c r="R30" s="17"/>
      <c r="S30" s="17"/>
      <c r="T30" s="17"/>
      <c r="U30" s="29">
        <f>SUM(TableauDépenses513[[#This Row],[Semaine 1]:[Semaine 18]])</f>
        <v>0</v>
      </c>
      <c r="V30" s="10"/>
    </row>
    <row r="31" spans="2:22" ht="18" customHeight="1" x14ac:dyDescent="0.2">
      <c r="B31" s="16" t="s">
        <v>74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/>
      <c r="P31" s="17"/>
      <c r="Q31" s="17"/>
      <c r="R31" s="17"/>
      <c r="S31" s="17"/>
      <c r="T31" s="17"/>
      <c r="U31" s="30">
        <f>SUM(TableauDépenses513[[#This Row],[Semaine 1]:[Semaine 18]])</f>
        <v>0</v>
      </c>
      <c r="V31" s="10"/>
    </row>
    <row r="32" spans="2:22" ht="28.5" customHeight="1" x14ac:dyDescent="0.2">
      <c r="B32" s="20" t="s">
        <v>81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7"/>
      <c r="V32" s="12"/>
    </row>
    <row r="33" spans="2:22" ht="18" customHeight="1" x14ac:dyDescent="0.2">
      <c r="B33" s="16" t="s">
        <v>46</v>
      </c>
      <c r="C33" s="17">
        <v>0</v>
      </c>
      <c r="D33" s="17">
        <f>TableauDépenses513[[#This Row],[Semaine 1]]</f>
        <v>0</v>
      </c>
      <c r="E33" s="17">
        <f>TableauDépenses513[[#This Row],[Semaine 1]]</f>
        <v>0</v>
      </c>
      <c r="F33" s="17">
        <f>TableauDépenses513[[#This Row],[Semaine 1]]</f>
        <v>0</v>
      </c>
      <c r="G33" s="17">
        <f>TableauDépenses513[[#This Row],[Semaine 1]]</f>
        <v>0</v>
      </c>
      <c r="H33" s="17">
        <f>TableauDépenses513[[#This Row],[Semaine 1]]</f>
        <v>0</v>
      </c>
      <c r="I33" s="17">
        <f>TableauDépenses513[[#This Row],[Semaine 1]]</f>
        <v>0</v>
      </c>
      <c r="J33" s="17">
        <f>TableauDépenses513[[#This Row],[Semaine 1]]</f>
        <v>0</v>
      </c>
      <c r="K33" s="17">
        <f>TableauDépenses513[[#This Row],[Semaine 1]]</f>
        <v>0</v>
      </c>
      <c r="L33" s="17">
        <f>TableauDépenses513[[#This Row],[Semaine 1]]</f>
        <v>0</v>
      </c>
      <c r="M33" s="17">
        <f>TableauDépenses513[[#This Row],[Semaine 1]]</f>
        <v>0</v>
      </c>
      <c r="N33" s="17">
        <f>TableauDépenses513[[#This Row],[Semaine 1]]</f>
        <v>0</v>
      </c>
      <c r="O33" s="23"/>
      <c r="P33" s="23"/>
      <c r="Q33" s="23"/>
      <c r="R33" s="23"/>
      <c r="S33" s="23"/>
      <c r="T33" s="23"/>
      <c r="U33" s="28">
        <f>SUM(TableauDépenses513[[#This Row],[Semaine 1]:[Semaine 18]])</f>
        <v>0</v>
      </c>
      <c r="V33" s="10"/>
    </row>
    <row r="34" spans="2:22" ht="18" customHeight="1" x14ac:dyDescent="0.2">
      <c r="B34" s="16" t="s">
        <v>47</v>
      </c>
      <c r="C34" s="17">
        <v>0</v>
      </c>
      <c r="D34" s="17">
        <f>TableauDépenses513[[#This Row],[Semaine 1]]</f>
        <v>0</v>
      </c>
      <c r="E34" s="17">
        <f>TableauDépenses513[[#This Row],[Semaine 1]]</f>
        <v>0</v>
      </c>
      <c r="F34" s="17">
        <f>TableauDépenses513[[#This Row],[Semaine 1]]</f>
        <v>0</v>
      </c>
      <c r="G34" s="17">
        <f>TableauDépenses513[[#This Row],[Semaine 1]]</f>
        <v>0</v>
      </c>
      <c r="H34" s="17">
        <f>TableauDépenses513[[#This Row],[Semaine 1]]</f>
        <v>0</v>
      </c>
      <c r="I34" s="17">
        <f>TableauDépenses513[[#This Row],[Semaine 1]]</f>
        <v>0</v>
      </c>
      <c r="J34" s="17">
        <f>TableauDépenses513[[#This Row],[Semaine 1]]</f>
        <v>0</v>
      </c>
      <c r="K34" s="17">
        <f>TableauDépenses513[[#This Row],[Semaine 1]]</f>
        <v>0</v>
      </c>
      <c r="L34" s="17">
        <f>TableauDépenses513[[#This Row],[Semaine 1]]</f>
        <v>0</v>
      </c>
      <c r="M34" s="17">
        <f>TableauDépenses513[[#This Row],[Semaine 1]]</f>
        <v>0</v>
      </c>
      <c r="N34" s="17">
        <f>TableauDépenses513[[#This Row],[Semaine 1]]</f>
        <v>0</v>
      </c>
      <c r="O34" s="23"/>
      <c r="P34" s="23"/>
      <c r="Q34" s="23"/>
      <c r="R34" s="23"/>
      <c r="S34" s="23"/>
      <c r="T34" s="23"/>
      <c r="U34" s="29">
        <f>SUM(TableauDépenses513[[#This Row],[Semaine 1]:[Semaine 18]])</f>
        <v>0</v>
      </c>
      <c r="V34" s="10"/>
    </row>
    <row r="35" spans="2:22" ht="18" customHeight="1" x14ac:dyDescent="0.2">
      <c r="B35" s="16" t="s">
        <v>48</v>
      </c>
      <c r="C35" s="17">
        <v>0</v>
      </c>
      <c r="D35" s="17">
        <f>TableauDépenses513[[#This Row],[Semaine 1]]</f>
        <v>0</v>
      </c>
      <c r="E35" s="17">
        <f>TableauDépenses513[[#This Row],[Semaine 1]]</f>
        <v>0</v>
      </c>
      <c r="F35" s="17">
        <f>TableauDépenses513[[#This Row],[Semaine 1]]</f>
        <v>0</v>
      </c>
      <c r="G35" s="17">
        <f>TableauDépenses513[[#This Row],[Semaine 1]]</f>
        <v>0</v>
      </c>
      <c r="H35" s="17">
        <f>TableauDépenses513[[#This Row],[Semaine 1]]</f>
        <v>0</v>
      </c>
      <c r="I35" s="17">
        <f>TableauDépenses513[[#This Row],[Semaine 1]]</f>
        <v>0</v>
      </c>
      <c r="J35" s="17">
        <f>TableauDépenses513[[#This Row],[Semaine 1]]</f>
        <v>0</v>
      </c>
      <c r="K35" s="17">
        <f>TableauDépenses513[[#This Row],[Semaine 1]]</f>
        <v>0</v>
      </c>
      <c r="L35" s="17">
        <f>TableauDépenses513[[#This Row],[Semaine 1]]</f>
        <v>0</v>
      </c>
      <c r="M35" s="17">
        <f>TableauDépenses513[[#This Row],[Semaine 1]]</f>
        <v>0</v>
      </c>
      <c r="N35" s="17">
        <f>TableauDépenses513[[#This Row],[Semaine 1]]</f>
        <v>0</v>
      </c>
      <c r="O35" s="23"/>
      <c r="P35" s="23"/>
      <c r="Q35" s="23"/>
      <c r="R35" s="23"/>
      <c r="S35" s="23"/>
      <c r="T35" s="23"/>
      <c r="U35" s="29">
        <f>SUM(TableauDépenses513[[#This Row],[Semaine 1]:[Semaine 18]])</f>
        <v>0</v>
      </c>
      <c r="V35" s="10"/>
    </row>
    <row r="36" spans="2:22" ht="18" customHeight="1" x14ac:dyDescent="0.2">
      <c r="B36" s="16" t="s">
        <v>49</v>
      </c>
      <c r="C36" s="17">
        <v>0</v>
      </c>
      <c r="D36" s="17">
        <f>TableauDépenses513[[#This Row],[Semaine 1]]</f>
        <v>0</v>
      </c>
      <c r="E36" s="17">
        <f>TableauDépenses513[[#This Row],[Semaine 1]]</f>
        <v>0</v>
      </c>
      <c r="F36" s="17">
        <f>TableauDépenses513[[#This Row],[Semaine 1]]</f>
        <v>0</v>
      </c>
      <c r="G36" s="17">
        <f>TableauDépenses513[[#This Row],[Semaine 1]]</f>
        <v>0</v>
      </c>
      <c r="H36" s="17">
        <f>TableauDépenses513[[#This Row],[Semaine 1]]</f>
        <v>0</v>
      </c>
      <c r="I36" s="17">
        <f>TableauDépenses513[[#This Row],[Semaine 1]]</f>
        <v>0</v>
      </c>
      <c r="J36" s="17">
        <f>TableauDépenses513[[#This Row],[Semaine 1]]</f>
        <v>0</v>
      </c>
      <c r="K36" s="17">
        <f>TableauDépenses513[[#This Row],[Semaine 1]]</f>
        <v>0</v>
      </c>
      <c r="L36" s="17">
        <f>TableauDépenses513[[#This Row],[Semaine 1]]</f>
        <v>0</v>
      </c>
      <c r="M36" s="17">
        <f>TableauDépenses513[[#This Row],[Semaine 1]]</f>
        <v>0</v>
      </c>
      <c r="N36" s="17">
        <f>TableauDépenses513[[#This Row],[Semaine 1]]</f>
        <v>0</v>
      </c>
      <c r="O36" s="23"/>
      <c r="P36" s="23"/>
      <c r="Q36" s="23"/>
      <c r="R36" s="23"/>
      <c r="S36" s="23"/>
      <c r="T36" s="23"/>
      <c r="U36" s="30">
        <f>SUM(TableauDépenses513[[#This Row],[Semaine 1]:[Semaine 18]])</f>
        <v>0</v>
      </c>
      <c r="V36" s="10"/>
    </row>
    <row r="37" spans="2:22" ht="28.5" customHeight="1" x14ac:dyDescent="0.2">
      <c r="B37" s="20" t="s">
        <v>41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7"/>
      <c r="V37" s="12"/>
    </row>
    <row r="38" spans="2:22" ht="18" customHeight="1" x14ac:dyDescent="0.2">
      <c r="B38" s="16" t="s">
        <v>42</v>
      </c>
      <c r="C38" s="17">
        <v>0</v>
      </c>
      <c r="D38" s="17">
        <f>TableauDépenses513[[#This Row],[Semaine 1]]</f>
        <v>0</v>
      </c>
      <c r="E38" s="17">
        <f>TableauDépenses513[[#This Row],[Semaine 1]]</f>
        <v>0</v>
      </c>
      <c r="F38" s="17">
        <f>TableauDépenses513[[#This Row],[Semaine 1]]</f>
        <v>0</v>
      </c>
      <c r="G38" s="17">
        <f>TableauDépenses513[[#This Row],[Semaine 1]]</f>
        <v>0</v>
      </c>
      <c r="H38" s="17">
        <f>TableauDépenses513[[#This Row],[Semaine 1]]</f>
        <v>0</v>
      </c>
      <c r="I38" s="17">
        <f>TableauDépenses513[[#This Row],[Semaine 1]]</f>
        <v>0</v>
      </c>
      <c r="J38" s="17">
        <f>TableauDépenses513[[#This Row],[Semaine 1]]</f>
        <v>0</v>
      </c>
      <c r="K38" s="17">
        <f>TableauDépenses513[[#This Row],[Semaine 1]]</f>
        <v>0</v>
      </c>
      <c r="L38" s="17">
        <f>TableauDépenses513[[#This Row],[Semaine 1]]</f>
        <v>0</v>
      </c>
      <c r="M38" s="17">
        <f>TableauDépenses513[[#This Row],[Semaine 1]]</f>
        <v>0</v>
      </c>
      <c r="N38" s="17">
        <f>TableauDépenses513[[#This Row],[Semaine 1]]</f>
        <v>0</v>
      </c>
      <c r="O38" s="23"/>
      <c r="P38" s="23"/>
      <c r="Q38" s="23"/>
      <c r="R38" s="23"/>
      <c r="S38" s="23"/>
      <c r="T38" s="23"/>
      <c r="U38" s="28">
        <f>SUM(TableauDépenses513[[#This Row],[Semaine 1]:[Semaine 18]])</f>
        <v>0</v>
      </c>
      <c r="V38" s="10"/>
    </row>
    <row r="39" spans="2:22" ht="18" customHeight="1" x14ac:dyDescent="0.2">
      <c r="B39" s="16" t="s">
        <v>43</v>
      </c>
      <c r="C39" s="17">
        <v>0</v>
      </c>
      <c r="D39" s="17">
        <f>TableauDépenses513[[#This Row],[Semaine 1]]</f>
        <v>0</v>
      </c>
      <c r="E39" s="17">
        <f>TableauDépenses513[[#This Row],[Semaine 1]]</f>
        <v>0</v>
      </c>
      <c r="F39" s="17">
        <f>TableauDépenses513[[#This Row],[Semaine 1]]</f>
        <v>0</v>
      </c>
      <c r="G39" s="17">
        <f>TableauDépenses513[[#This Row],[Semaine 1]]</f>
        <v>0</v>
      </c>
      <c r="H39" s="17">
        <f>TableauDépenses513[[#This Row],[Semaine 1]]</f>
        <v>0</v>
      </c>
      <c r="I39" s="17">
        <f>TableauDépenses513[[#This Row],[Semaine 1]]</f>
        <v>0</v>
      </c>
      <c r="J39" s="17">
        <f>TableauDépenses513[[#This Row],[Semaine 1]]</f>
        <v>0</v>
      </c>
      <c r="K39" s="17">
        <f>TableauDépenses513[[#This Row],[Semaine 1]]</f>
        <v>0</v>
      </c>
      <c r="L39" s="17">
        <f>TableauDépenses513[[#This Row],[Semaine 1]]</f>
        <v>0</v>
      </c>
      <c r="M39" s="17">
        <f>TableauDépenses513[[#This Row],[Semaine 1]]</f>
        <v>0</v>
      </c>
      <c r="N39" s="17">
        <f>TableauDépenses513[[#This Row],[Semaine 1]]</f>
        <v>0</v>
      </c>
      <c r="O39" s="23"/>
      <c r="P39" s="23"/>
      <c r="Q39" s="23"/>
      <c r="R39" s="23"/>
      <c r="S39" s="23"/>
      <c r="T39" s="23"/>
      <c r="U39" s="29">
        <f>SUM(TableauDépenses513[[#This Row],[Semaine 1]:[Semaine 18]])</f>
        <v>0</v>
      </c>
      <c r="V39" s="10"/>
    </row>
    <row r="40" spans="2:22" ht="18" customHeight="1" x14ac:dyDescent="0.2">
      <c r="B40" s="16" t="s">
        <v>44</v>
      </c>
      <c r="C40" s="17">
        <v>0</v>
      </c>
      <c r="D40" s="17">
        <f>TableauDépenses513[[#This Row],[Semaine 1]]</f>
        <v>0</v>
      </c>
      <c r="E40" s="17">
        <f>TableauDépenses513[[#This Row],[Semaine 1]]</f>
        <v>0</v>
      </c>
      <c r="F40" s="17">
        <f>TableauDépenses513[[#This Row],[Semaine 1]]</f>
        <v>0</v>
      </c>
      <c r="G40" s="17">
        <f>TableauDépenses513[[#This Row],[Semaine 1]]</f>
        <v>0</v>
      </c>
      <c r="H40" s="17">
        <f>TableauDépenses513[[#This Row],[Semaine 1]]</f>
        <v>0</v>
      </c>
      <c r="I40" s="17">
        <f>TableauDépenses513[[#This Row],[Semaine 1]]</f>
        <v>0</v>
      </c>
      <c r="J40" s="17">
        <f>TableauDépenses513[[#This Row],[Semaine 1]]</f>
        <v>0</v>
      </c>
      <c r="K40" s="17">
        <f>TableauDépenses513[[#This Row],[Semaine 1]]</f>
        <v>0</v>
      </c>
      <c r="L40" s="17">
        <f>TableauDépenses513[[#This Row],[Semaine 1]]</f>
        <v>0</v>
      </c>
      <c r="M40" s="17">
        <f>TableauDépenses513[[#This Row],[Semaine 1]]</f>
        <v>0</v>
      </c>
      <c r="N40" s="17">
        <f>TableauDépenses513[[#This Row],[Semaine 1]]</f>
        <v>0</v>
      </c>
      <c r="O40" s="23"/>
      <c r="P40" s="23"/>
      <c r="Q40" s="23"/>
      <c r="R40" s="23"/>
      <c r="S40" s="23"/>
      <c r="T40" s="23"/>
      <c r="U40" s="29">
        <f>SUM(TableauDépenses513[[#This Row],[Semaine 1]:[Semaine 18]])</f>
        <v>0</v>
      </c>
      <c r="V40" s="10"/>
    </row>
    <row r="41" spans="2:22" ht="18" customHeight="1" x14ac:dyDescent="0.2">
      <c r="B41" s="16" t="s">
        <v>45</v>
      </c>
      <c r="C41" s="17">
        <v>0</v>
      </c>
      <c r="D41" s="17">
        <f>TableauDépenses513[[#This Row],[Semaine 1]]</f>
        <v>0</v>
      </c>
      <c r="E41" s="17">
        <f>TableauDépenses513[[#This Row],[Semaine 1]]</f>
        <v>0</v>
      </c>
      <c r="F41" s="17">
        <f>TableauDépenses513[[#This Row],[Semaine 1]]</f>
        <v>0</v>
      </c>
      <c r="G41" s="17">
        <f>TableauDépenses513[[#This Row],[Semaine 1]]</f>
        <v>0</v>
      </c>
      <c r="H41" s="17">
        <f>TableauDépenses513[[#This Row],[Semaine 1]]</f>
        <v>0</v>
      </c>
      <c r="I41" s="17">
        <f>TableauDépenses513[[#This Row],[Semaine 1]]</f>
        <v>0</v>
      </c>
      <c r="J41" s="17">
        <f>TableauDépenses513[[#This Row],[Semaine 1]]</f>
        <v>0</v>
      </c>
      <c r="K41" s="17">
        <f>TableauDépenses513[[#This Row],[Semaine 1]]</f>
        <v>0</v>
      </c>
      <c r="L41" s="17">
        <f>TableauDépenses513[[#This Row],[Semaine 1]]</f>
        <v>0</v>
      </c>
      <c r="M41" s="17">
        <f>TableauDépenses513[[#This Row],[Semaine 1]]</f>
        <v>0</v>
      </c>
      <c r="N41" s="17">
        <f>TableauDépenses513[[#This Row],[Semaine 1]]</f>
        <v>0</v>
      </c>
      <c r="O41" s="23"/>
      <c r="P41" s="23"/>
      <c r="Q41" s="23"/>
      <c r="R41" s="23"/>
      <c r="S41" s="23"/>
      <c r="T41" s="23"/>
      <c r="U41" s="29">
        <f>SUM(TableauDépenses513[[#This Row],[Semaine 1]:[Semaine 18]])</f>
        <v>0</v>
      </c>
      <c r="V41" s="10"/>
    </row>
    <row r="42" spans="2:22" ht="18" customHeight="1" x14ac:dyDescent="0.2">
      <c r="B42" s="16" t="s">
        <v>74</v>
      </c>
      <c r="C42" s="17">
        <v>0</v>
      </c>
      <c r="D42" s="17">
        <f>TableauDépenses513[[#This Row],[Semaine 1]]</f>
        <v>0</v>
      </c>
      <c r="E42" s="17">
        <f>TableauDépenses513[[#This Row],[Semaine 1]]</f>
        <v>0</v>
      </c>
      <c r="F42" s="17">
        <f>TableauDépenses513[[#This Row],[Semaine 1]]</f>
        <v>0</v>
      </c>
      <c r="G42" s="17">
        <f>TableauDépenses513[[#This Row],[Semaine 1]]</f>
        <v>0</v>
      </c>
      <c r="H42" s="17">
        <f>TableauDépenses513[[#This Row],[Semaine 1]]</f>
        <v>0</v>
      </c>
      <c r="I42" s="17">
        <f>TableauDépenses513[[#This Row],[Semaine 1]]</f>
        <v>0</v>
      </c>
      <c r="J42" s="17">
        <f>TableauDépenses513[[#This Row],[Semaine 1]]</f>
        <v>0</v>
      </c>
      <c r="K42" s="17">
        <f>TableauDépenses513[[#This Row],[Semaine 1]]</f>
        <v>0</v>
      </c>
      <c r="L42" s="17">
        <f>TableauDépenses513[[#This Row],[Semaine 1]]</f>
        <v>0</v>
      </c>
      <c r="M42" s="17">
        <f>TableauDépenses513[[#This Row],[Semaine 1]]</f>
        <v>0</v>
      </c>
      <c r="N42" s="17">
        <f>TableauDépenses513[[#This Row],[Semaine 1]]</f>
        <v>0</v>
      </c>
      <c r="O42" s="23"/>
      <c r="P42" s="23"/>
      <c r="Q42" s="23"/>
      <c r="R42" s="23"/>
      <c r="S42" s="23"/>
      <c r="T42" s="23"/>
      <c r="U42" s="30">
        <f>SUM(TableauDépenses513[[#This Row],[Semaine 1]:[Semaine 18]])</f>
        <v>0</v>
      </c>
      <c r="V42" s="10"/>
    </row>
    <row r="43" spans="2:22" ht="28.5" customHeight="1" x14ac:dyDescent="0.2">
      <c r="B43" s="20" t="s">
        <v>33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7"/>
      <c r="V43" s="12"/>
    </row>
    <row r="44" spans="2:22" ht="18" customHeight="1" x14ac:dyDescent="0.2">
      <c r="B44" s="16" t="s">
        <v>34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23"/>
      <c r="P44" s="23"/>
      <c r="Q44" s="23"/>
      <c r="R44" s="23"/>
      <c r="S44" s="23"/>
      <c r="T44" s="23"/>
      <c r="U44" s="28">
        <f>SUM(TableauDépenses513[[#This Row],[Semaine 1]:[Semaine 18]])</f>
        <v>0</v>
      </c>
      <c r="V44" s="10"/>
    </row>
    <row r="45" spans="2:22" ht="18" customHeight="1" x14ac:dyDescent="0.2">
      <c r="B45" s="16" t="s">
        <v>35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23"/>
      <c r="P45" s="23"/>
      <c r="Q45" s="23"/>
      <c r="R45" s="23"/>
      <c r="S45" s="23"/>
      <c r="T45" s="23"/>
      <c r="U45" s="29">
        <f>SUM(TableauDépenses513[[#This Row],[Semaine 1]:[Semaine 18]])</f>
        <v>0</v>
      </c>
      <c r="V45" s="10"/>
    </row>
    <row r="46" spans="2:22" ht="18" customHeight="1" x14ac:dyDescent="0.2">
      <c r="B46" s="16" t="s">
        <v>36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23"/>
      <c r="P46" s="23"/>
      <c r="Q46" s="23"/>
      <c r="R46" s="23"/>
      <c r="S46" s="23"/>
      <c r="T46" s="23"/>
      <c r="U46" s="29">
        <f>SUM(TableauDépenses513[[#This Row],[Semaine 1]:[Semaine 18]])</f>
        <v>0</v>
      </c>
      <c r="V46" s="10"/>
    </row>
    <row r="47" spans="2:22" ht="18" customHeight="1" x14ac:dyDescent="0.2">
      <c r="B47" s="16" t="s">
        <v>37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23"/>
      <c r="P47" s="23"/>
      <c r="Q47" s="23"/>
      <c r="R47" s="23"/>
      <c r="S47" s="23"/>
      <c r="T47" s="23"/>
      <c r="U47" s="29">
        <f>SUM(TableauDépenses513[[#This Row],[Semaine 1]:[Semaine 18]])</f>
        <v>0</v>
      </c>
      <c r="V47" s="10"/>
    </row>
    <row r="48" spans="2:22" ht="18" customHeight="1" x14ac:dyDescent="0.2">
      <c r="B48" s="16" t="s">
        <v>38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23"/>
      <c r="P48" s="23"/>
      <c r="Q48" s="23"/>
      <c r="R48" s="23"/>
      <c r="S48" s="23"/>
      <c r="T48" s="23"/>
      <c r="U48" s="29">
        <f>SUM(TableauDépenses513[[#This Row],[Semaine 1]:[Semaine 18]])</f>
        <v>0</v>
      </c>
      <c r="V48" s="10"/>
    </row>
    <row r="49" spans="2:22" ht="18" customHeight="1" x14ac:dyDescent="0.2">
      <c r="B49" s="16" t="s">
        <v>76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23"/>
      <c r="P49" s="23"/>
      <c r="Q49" s="23"/>
      <c r="R49" s="23"/>
      <c r="S49" s="23"/>
      <c r="T49" s="23"/>
      <c r="U49" s="29">
        <f>SUM(TableauDépenses513[[#This Row],[Semaine 1]:[Semaine 18]])</f>
        <v>0</v>
      </c>
      <c r="V49" s="10"/>
    </row>
    <row r="50" spans="2:22" ht="18" customHeight="1" x14ac:dyDescent="0.2">
      <c r="B50" s="16" t="s">
        <v>39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23"/>
      <c r="P50" s="23"/>
      <c r="Q50" s="23"/>
      <c r="R50" s="23"/>
      <c r="S50" s="23"/>
      <c r="T50" s="23"/>
      <c r="U50" s="29">
        <f>SUM(TableauDépenses513[[#This Row],[Semaine 1]:[Semaine 18]])</f>
        <v>0</v>
      </c>
      <c r="V50" s="10"/>
    </row>
    <row r="51" spans="2:22" ht="18" customHeight="1" x14ac:dyDescent="0.2">
      <c r="B51" s="16" t="s">
        <v>40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23"/>
      <c r="P51" s="23"/>
      <c r="Q51" s="23"/>
      <c r="R51" s="23"/>
      <c r="S51" s="23"/>
      <c r="T51" s="23"/>
      <c r="U51" s="29">
        <f>SUM(TableauDépenses513[[#This Row],[Semaine 1]:[Semaine 18]])</f>
        <v>0</v>
      </c>
      <c r="V51" s="10"/>
    </row>
    <row r="52" spans="2:22" ht="18" customHeight="1" x14ac:dyDescent="0.2">
      <c r="B52" s="16" t="s">
        <v>78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23"/>
      <c r="P52" s="23"/>
      <c r="Q52" s="23"/>
      <c r="R52" s="23"/>
      <c r="S52" s="23"/>
      <c r="T52" s="23"/>
      <c r="U52" s="30">
        <f>SUM(TableauDépenses513[[#This Row],[Semaine 1]:[Semaine 18]])</f>
        <v>0</v>
      </c>
      <c r="V52" s="10"/>
    </row>
    <row r="53" spans="2:22" ht="28.5" customHeight="1" x14ac:dyDescent="0.2">
      <c r="B53" s="20" t="s">
        <v>82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7"/>
      <c r="V53" s="12"/>
    </row>
    <row r="54" spans="2:22" ht="18" customHeight="1" x14ac:dyDescent="0.2">
      <c r="B54" s="16" t="s">
        <v>27</v>
      </c>
      <c r="C54" s="17">
        <v>0</v>
      </c>
      <c r="D54" s="17">
        <f>TableauDépenses513[[#This Row],[Semaine 1]]</f>
        <v>0</v>
      </c>
      <c r="E54" s="17">
        <f>TableauDépenses513[[#This Row],[Semaine 1]]</f>
        <v>0</v>
      </c>
      <c r="F54" s="17">
        <f>TableauDépenses513[[#This Row],[Semaine 1]]</f>
        <v>0</v>
      </c>
      <c r="G54" s="17">
        <f>TableauDépenses513[[#This Row],[Semaine 1]]</f>
        <v>0</v>
      </c>
      <c r="H54" s="17">
        <f>TableauDépenses513[[#This Row],[Semaine 1]]</f>
        <v>0</v>
      </c>
      <c r="I54" s="17">
        <f>TableauDépenses513[[#This Row],[Semaine 1]]</f>
        <v>0</v>
      </c>
      <c r="J54" s="17">
        <f>TableauDépenses513[[#This Row],[Semaine 1]]</f>
        <v>0</v>
      </c>
      <c r="K54" s="17">
        <f>TableauDépenses513[[#This Row],[Semaine 1]]</f>
        <v>0</v>
      </c>
      <c r="L54" s="17">
        <f>TableauDépenses513[[#This Row],[Semaine 1]]</f>
        <v>0</v>
      </c>
      <c r="M54" s="17">
        <f>TableauDépenses513[[#This Row],[Semaine 1]]</f>
        <v>0</v>
      </c>
      <c r="N54" s="17">
        <f>TableauDépenses513[[#This Row],[Semaine 1]]</f>
        <v>0</v>
      </c>
      <c r="O54" s="23"/>
      <c r="P54" s="23"/>
      <c r="Q54" s="23"/>
      <c r="R54" s="23"/>
      <c r="S54" s="23"/>
      <c r="T54" s="23"/>
      <c r="U54" s="28">
        <f>SUM(TableauDépenses513[[#This Row],[Semaine 1]:[Semaine 18]])</f>
        <v>0</v>
      </c>
      <c r="V54" s="10"/>
    </row>
    <row r="55" spans="2:22" ht="18" customHeight="1" x14ac:dyDescent="0.2">
      <c r="B55" s="16" t="s">
        <v>2</v>
      </c>
      <c r="C55" s="17">
        <v>0</v>
      </c>
      <c r="D55" s="17">
        <f>TableauDépenses513[[#This Row],[Semaine 1]]</f>
        <v>0</v>
      </c>
      <c r="E55" s="17">
        <f>TableauDépenses513[[#This Row],[Semaine 1]]</f>
        <v>0</v>
      </c>
      <c r="F55" s="17">
        <f>TableauDépenses513[[#This Row],[Semaine 1]]</f>
        <v>0</v>
      </c>
      <c r="G55" s="17">
        <f>TableauDépenses513[[#This Row],[Semaine 1]]</f>
        <v>0</v>
      </c>
      <c r="H55" s="17">
        <f>TableauDépenses513[[#This Row],[Semaine 1]]</f>
        <v>0</v>
      </c>
      <c r="I55" s="17">
        <f>TableauDépenses513[[#This Row],[Semaine 1]]</f>
        <v>0</v>
      </c>
      <c r="J55" s="17">
        <f>TableauDépenses513[[#This Row],[Semaine 1]]</f>
        <v>0</v>
      </c>
      <c r="K55" s="17">
        <f>TableauDépenses513[[#This Row],[Semaine 1]]</f>
        <v>0</v>
      </c>
      <c r="L55" s="17">
        <f>TableauDépenses513[[#This Row],[Semaine 1]]</f>
        <v>0</v>
      </c>
      <c r="M55" s="17">
        <f>TableauDépenses513[[#This Row],[Semaine 1]]</f>
        <v>0</v>
      </c>
      <c r="N55" s="17">
        <f>TableauDépenses513[[#This Row],[Semaine 1]]</f>
        <v>0</v>
      </c>
      <c r="O55" s="23"/>
      <c r="P55" s="23"/>
      <c r="Q55" s="23"/>
      <c r="R55" s="23"/>
      <c r="S55" s="23"/>
      <c r="T55" s="23"/>
      <c r="U55" s="29">
        <f>SUM(TableauDépenses513[[#This Row],[Semaine 1]:[Semaine 18]])</f>
        <v>0</v>
      </c>
      <c r="V55" s="10"/>
    </row>
    <row r="56" spans="2:22" ht="18" customHeight="1" x14ac:dyDescent="0.2">
      <c r="B56" s="16" t="s">
        <v>28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23"/>
      <c r="P56" s="23"/>
      <c r="Q56" s="23"/>
      <c r="R56" s="23"/>
      <c r="S56" s="23"/>
      <c r="T56" s="23"/>
      <c r="U56" s="29">
        <f>SUM(TableauDépenses513[[#This Row],[Semaine 1]:[Semaine 18]])</f>
        <v>0</v>
      </c>
      <c r="V56" s="10"/>
    </row>
    <row r="57" spans="2:22" ht="18" customHeight="1" x14ac:dyDescent="0.2">
      <c r="B57" s="16" t="s">
        <v>29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23"/>
      <c r="P57" s="23"/>
      <c r="Q57" s="23"/>
      <c r="R57" s="23"/>
      <c r="S57" s="23"/>
      <c r="T57" s="23"/>
      <c r="U57" s="29">
        <f>SUM(TableauDépenses513[[#This Row],[Semaine 1]:[Semaine 18]])</f>
        <v>0</v>
      </c>
      <c r="V57" s="10"/>
    </row>
    <row r="58" spans="2:22" ht="18" customHeight="1" x14ac:dyDescent="0.2">
      <c r="B58" s="16" t="s">
        <v>30</v>
      </c>
      <c r="C58" s="17">
        <v>0</v>
      </c>
      <c r="D58" s="17">
        <f>TableauDépenses513[[#This Row],[Semaine 1]]</f>
        <v>0</v>
      </c>
      <c r="E58" s="17">
        <f>TableauDépenses513[[#This Row],[Semaine 1]]</f>
        <v>0</v>
      </c>
      <c r="F58" s="17">
        <f>TableauDépenses513[[#This Row],[Semaine 1]]</f>
        <v>0</v>
      </c>
      <c r="G58" s="17">
        <f>TableauDépenses513[[#This Row],[Semaine 1]]</f>
        <v>0</v>
      </c>
      <c r="H58" s="17">
        <f>TableauDépenses513[[#This Row],[Semaine 1]]</f>
        <v>0</v>
      </c>
      <c r="I58" s="17">
        <f>TableauDépenses513[[#This Row],[Semaine 1]]</f>
        <v>0</v>
      </c>
      <c r="J58" s="17">
        <f>TableauDépenses513[[#This Row],[Semaine 1]]</f>
        <v>0</v>
      </c>
      <c r="K58" s="17">
        <f>TableauDépenses513[[#This Row],[Semaine 1]]</f>
        <v>0</v>
      </c>
      <c r="L58" s="17">
        <f>TableauDépenses513[[#This Row],[Semaine 1]]</f>
        <v>0</v>
      </c>
      <c r="M58" s="17">
        <f>TableauDépenses513[[#This Row],[Semaine 1]]</f>
        <v>0</v>
      </c>
      <c r="N58" s="17">
        <f>TableauDépenses513[[#This Row],[Semaine 1]]</f>
        <v>0</v>
      </c>
      <c r="O58" s="23"/>
      <c r="P58" s="23"/>
      <c r="Q58" s="23"/>
      <c r="R58" s="23"/>
      <c r="S58" s="23"/>
      <c r="T58" s="23"/>
      <c r="U58" s="29">
        <f>SUM(TableauDépenses513[[#This Row],[Semaine 1]:[Semaine 18]])</f>
        <v>0</v>
      </c>
      <c r="V58" s="10"/>
    </row>
    <row r="59" spans="2:22" ht="18" customHeight="1" x14ac:dyDescent="0.2">
      <c r="B59" s="16" t="s">
        <v>31</v>
      </c>
      <c r="C59" s="17">
        <v>0</v>
      </c>
      <c r="D59" s="17">
        <f>TableauDépenses513[[#This Row],[Semaine 1]]</f>
        <v>0</v>
      </c>
      <c r="E59" s="17">
        <f>TableauDépenses513[[#This Row],[Semaine 1]]</f>
        <v>0</v>
      </c>
      <c r="F59" s="17">
        <f>TableauDépenses513[[#This Row],[Semaine 1]]</f>
        <v>0</v>
      </c>
      <c r="G59" s="17">
        <f>TableauDépenses513[[#This Row],[Semaine 1]]</f>
        <v>0</v>
      </c>
      <c r="H59" s="17">
        <f>TableauDépenses513[[#This Row],[Semaine 1]]</f>
        <v>0</v>
      </c>
      <c r="I59" s="17">
        <f>TableauDépenses513[[#This Row],[Semaine 1]]</f>
        <v>0</v>
      </c>
      <c r="J59" s="17">
        <f>TableauDépenses513[[#This Row],[Semaine 1]]</f>
        <v>0</v>
      </c>
      <c r="K59" s="17">
        <f>TableauDépenses513[[#This Row],[Semaine 1]]</f>
        <v>0</v>
      </c>
      <c r="L59" s="17">
        <f>TableauDépenses513[[#This Row],[Semaine 1]]</f>
        <v>0</v>
      </c>
      <c r="M59" s="17">
        <f>TableauDépenses513[[#This Row],[Semaine 1]]</f>
        <v>0</v>
      </c>
      <c r="N59" s="17">
        <f>TableauDépenses513[[#This Row],[Semaine 1]]</f>
        <v>0</v>
      </c>
      <c r="O59" s="23"/>
      <c r="P59" s="23"/>
      <c r="Q59" s="23"/>
      <c r="R59" s="23"/>
      <c r="S59" s="23"/>
      <c r="T59" s="23"/>
      <c r="U59" s="29">
        <f>SUM(TableauDépenses513[[#This Row],[Semaine 1]:[Semaine 18]])</f>
        <v>0</v>
      </c>
      <c r="V59" s="10"/>
    </row>
    <row r="60" spans="2:22" ht="18" customHeight="1" x14ac:dyDescent="0.2">
      <c r="B60" s="16" t="s">
        <v>32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23"/>
      <c r="P60" s="23"/>
      <c r="Q60" s="23"/>
      <c r="R60" s="23"/>
      <c r="S60" s="23"/>
      <c r="T60" s="23"/>
      <c r="U60" s="29">
        <f>SUM(TableauDépenses513[[#This Row],[Semaine 1]:[Semaine 18]])</f>
        <v>0</v>
      </c>
      <c r="V60" s="10"/>
    </row>
    <row r="61" spans="2:22" ht="18" customHeight="1" x14ac:dyDescent="0.2">
      <c r="B61" s="16" t="s">
        <v>77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23"/>
      <c r="P61" s="23"/>
      <c r="Q61" s="23"/>
      <c r="R61" s="23"/>
      <c r="S61" s="23"/>
      <c r="T61" s="23"/>
      <c r="U61" s="30">
        <f>SUM(TableauDépenses513[[#This Row],[Semaine 1]:[Semaine 18]])</f>
        <v>0</v>
      </c>
      <c r="V61" s="10"/>
    </row>
    <row r="62" spans="2:22" ht="28.5" customHeight="1" x14ac:dyDescent="0.2">
      <c r="B62" s="20" t="s">
        <v>16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7"/>
      <c r="V62" s="12"/>
    </row>
    <row r="63" spans="2:22" ht="18" customHeight="1" x14ac:dyDescent="0.2">
      <c r="B63" s="16" t="s">
        <v>17</v>
      </c>
      <c r="C63" s="17">
        <v>0</v>
      </c>
      <c r="D63" s="17">
        <f>TableauDépenses513[[#This Row],[Semaine 1]]</f>
        <v>0</v>
      </c>
      <c r="E63" s="17">
        <f>TableauDépenses513[[#This Row],[Semaine 1]]</f>
        <v>0</v>
      </c>
      <c r="F63" s="17">
        <f>TableauDépenses513[[#This Row],[Semaine 1]]</f>
        <v>0</v>
      </c>
      <c r="G63" s="17">
        <f>TableauDépenses513[[#This Row],[Semaine 1]]</f>
        <v>0</v>
      </c>
      <c r="H63" s="17">
        <f>TableauDépenses513[[#This Row],[Semaine 1]]</f>
        <v>0</v>
      </c>
      <c r="I63" s="17">
        <f>TableauDépenses513[[#This Row],[Semaine 1]]</f>
        <v>0</v>
      </c>
      <c r="J63" s="17">
        <f>TableauDépenses513[[#This Row],[Semaine 1]]</f>
        <v>0</v>
      </c>
      <c r="K63" s="17">
        <f>TableauDépenses513[[#This Row],[Semaine 1]]</f>
        <v>0</v>
      </c>
      <c r="L63" s="17">
        <f>TableauDépenses513[[#This Row],[Semaine 1]]</f>
        <v>0</v>
      </c>
      <c r="M63" s="17">
        <f>TableauDépenses513[[#This Row],[Semaine 1]]</f>
        <v>0</v>
      </c>
      <c r="N63" s="17">
        <f>TableauDépenses513[[#This Row],[Semaine 1]]</f>
        <v>0</v>
      </c>
      <c r="O63" s="23"/>
      <c r="P63" s="23"/>
      <c r="Q63" s="23"/>
      <c r="R63" s="23"/>
      <c r="S63" s="23"/>
      <c r="T63" s="23"/>
      <c r="U63" s="28">
        <f>SUM(TableauDépenses513[[#This Row],[Semaine 1]:[Semaine 18]])</f>
        <v>0</v>
      </c>
      <c r="V63" s="10"/>
    </row>
    <row r="64" spans="2:22" ht="18" customHeight="1" x14ac:dyDescent="0.2">
      <c r="B64" s="16" t="s">
        <v>18</v>
      </c>
      <c r="C64" s="17">
        <v>0</v>
      </c>
      <c r="D64" s="17">
        <f>TableauDépenses513[[#This Row],[Semaine 1]]</f>
        <v>0</v>
      </c>
      <c r="E64" s="17">
        <f>TableauDépenses513[[#This Row],[Semaine 1]]</f>
        <v>0</v>
      </c>
      <c r="F64" s="17">
        <f>TableauDépenses513[[#This Row],[Semaine 1]]</f>
        <v>0</v>
      </c>
      <c r="G64" s="17">
        <f>TableauDépenses513[[#This Row],[Semaine 1]]</f>
        <v>0</v>
      </c>
      <c r="H64" s="17">
        <f>TableauDépenses513[[#This Row],[Semaine 1]]</f>
        <v>0</v>
      </c>
      <c r="I64" s="17">
        <f>TableauDépenses513[[#This Row],[Semaine 1]]</f>
        <v>0</v>
      </c>
      <c r="J64" s="17">
        <f>TableauDépenses513[[#This Row],[Semaine 1]]</f>
        <v>0</v>
      </c>
      <c r="K64" s="17">
        <f>TableauDépenses513[[#This Row],[Semaine 1]]</f>
        <v>0</v>
      </c>
      <c r="L64" s="17">
        <f>TableauDépenses513[[#This Row],[Semaine 1]]</f>
        <v>0</v>
      </c>
      <c r="M64" s="17">
        <f>TableauDépenses513[[#This Row],[Semaine 1]]</f>
        <v>0</v>
      </c>
      <c r="N64" s="17">
        <f>TableauDépenses513[[#This Row],[Semaine 1]]</f>
        <v>0</v>
      </c>
      <c r="O64" s="23"/>
      <c r="P64" s="23"/>
      <c r="Q64" s="23"/>
      <c r="R64" s="23"/>
      <c r="S64" s="23"/>
      <c r="T64" s="23"/>
      <c r="U64" s="29">
        <f>SUM(TableauDépenses513[[#This Row],[Semaine 1]:[Semaine 18]])</f>
        <v>0</v>
      </c>
      <c r="V64" s="10"/>
    </row>
    <row r="65" spans="2:22" ht="18" customHeight="1" x14ac:dyDescent="0.2">
      <c r="B65" s="16" t="s">
        <v>19</v>
      </c>
      <c r="C65" s="17">
        <v>0</v>
      </c>
      <c r="D65" s="17">
        <f>TableauDépenses513[[#This Row],[Semaine 1]]</f>
        <v>0</v>
      </c>
      <c r="E65" s="17">
        <f>TableauDépenses513[[#This Row],[Semaine 1]]</f>
        <v>0</v>
      </c>
      <c r="F65" s="17">
        <f>TableauDépenses513[[#This Row],[Semaine 1]]</f>
        <v>0</v>
      </c>
      <c r="G65" s="17">
        <f>TableauDépenses513[[#This Row],[Semaine 1]]</f>
        <v>0</v>
      </c>
      <c r="H65" s="17">
        <f>TableauDépenses513[[#This Row],[Semaine 1]]</f>
        <v>0</v>
      </c>
      <c r="I65" s="17">
        <f>TableauDépenses513[[#This Row],[Semaine 1]]</f>
        <v>0</v>
      </c>
      <c r="J65" s="17">
        <f>TableauDépenses513[[#This Row],[Semaine 1]]</f>
        <v>0</v>
      </c>
      <c r="K65" s="17">
        <f>TableauDépenses513[[#This Row],[Semaine 1]]</f>
        <v>0</v>
      </c>
      <c r="L65" s="17">
        <f>TableauDépenses513[[#This Row],[Semaine 1]]</f>
        <v>0</v>
      </c>
      <c r="M65" s="17">
        <f>TableauDépenses513[[#This Row],[Semaine 1]]</f>
        <v>0</v>
      </c>
      <c r="N65" s="17">
        <f>TableauDépenses513[[#This Row],[Semaine 1]]</f>
        <v>0</v>
      </c>
      <c r="O65" s="23"/>
      <c r="P65" s="23"/>
      <c r="Q65" s="23"/>
      <c r="R65" s="23"/>
      <c r="S65" s="23"/>
      <c r="T65" s="23"/>
      <c r="U65" s="29">
        <f>SUM(TableauDépenses513[[#This Row],[Semaine 1]:[Semaine 18]])</f>
        <v>0</v>
      </c>
      <c r="V65" s="10"/>
    </row>
    <row r="66" spans="2:22" ht="18" customHeight="1" x14ac:dyDescent="0.2">
      <c r="B66" s="16" t="s">
        <v>20</v>
      </c>
      <c r="C66" s="17">
        <v>0</v>
      </c>
      <c r="D66" s="17">
        <f>TableauDépenses513[[#This Row],[Semaine 1]]</f>
        <v>0</v>
      </c>
      <c r="E66" s="17">
        <f>TableauDépenses513[[#This Row],[Semaine 1]]</f>
        <v>0</v>
      </c>
      <c r="F66" s="17">
        <f>TableauDépenses513[[#This Row],[Semaine 1]]</f>
        <v>0</v>
      </c>
      <c r="G66" s="17">
        <f>TableauDépenses513[[#This Row],[Semaine 1]]</f>
        <v>0</v>
      </c>
      <c r="H66" s="17">
        <f>TableauDépenses513[[#This Row],[Semaine 1]]</f>
        <v>0</v>
      </c>
      <c r="I66" s="17">
        <f>TableauDépenses513[[#This Row],[Semaine 1]]</f>
        <v>0</v>
      </c>
      <c r="J66" s="17">
        <f>TableauDépenses513[[#This Row],[Semaine 1]]</f>
        <v>0</v>
      </c>
      <c r="K66" s="17">
        <f>TableauDépenses513[[#This Row],[Semaine 1]]</f>
        <v>0</v>
      </c>
      <c r="L66" s="17">
        <f>TableauDépenses513[[#This Row],[Semaine 1]]</f>
        <v>0</v>
      </c>
      <c r="M66" s="17">
        <f>TableauDépenses513[[#This Row],[Semaine 1]]</f>
        <v>0</v>
      </c>
      <c r="N66" s="17">
        <f>TableauDépenses513[[#This Row],[Semaine 1]]</f>
        <v>0</v>
      </c>
      <c r="O66" s="23"/>
      <c r="P66" s="23"/>
      <c r="Q66" s="23"/>
      <c r="R66" s="23"/>
      <c r="S66" s="23"/>
      <c r="T66" s="23"/>
      <c r="U66" s="29">
        <f>SUM(TableauDépenses513[[#This Row],[Semaine 1]:[Semaine 18]])</f>
        <v>0</v>
      </c>
      <c r="V66" s="10"/>
    </row>
    <row r="67" spans="2:22" ht="15" x14ac:dyDescent="0.2">
      <c r="B67" s="16" t="s">
        <v>3</v>
      </c>
      <c r="C67" s="17">
        <v>0</v>
      </c>
      <c r="D67" s="17">
        <f>TableauDépenses513[[#This Row],[Semaine 1]]</f>
        <v>0</v>
      </c>
      <c r="E67" s="17">
        <f>TableauDépenses513[[#This Row],[Semaine 1]]</f>
        <v>0</v>
      </c>
      <c r="F67" s="17">
        <f>TableauDépenses513[[#This Row],[Semaine 1]]</f>
        <v>0</v>
      </c>
      <c r="G67" s="17">
        <f>TableauDépenses513[[#This Row],[Semaine 1]]</f>
        <v>0</v>
      </c>
      <c r="H67" s="17">
        <f>TableauDépenses513[[#This Row],[Semaine 1]]</f>
        <v>0</v>
      </c>
      <c r="I67" s="17">
        <f>TableauDépenses513[[#This Row],[Semaine 1]]</f>
        <v>0</v>
      </c>
      <c r="J67" s="17">
        <f>TableauDépenses513[[#This Row],[Semaine 1]]</f>
        <v>0</v>
      </c>
      <c r="K67" s="17">
        <f>TableauDépenses513[[#This Row],[Semaine 1]]</f>
        <v>0</v>
      </c>
      <c r="L67" s="17">
        <f>TableauDépenses513[[#This Row],[Semaine 1]]</f>
        <v>0</v>
      </c>
      <c r="M67" s="17">
        <f>TableauDépenses513[[#This Row],[Semaine 1]]</f>
        <v>0</v>
      </c>
      <c r="N67" s="17">
        <f>TableauDépenses513[[#This Row],[Semaine 1]]</f>
        <v>0</v>
      </c>
      <c r="O67" s="23"/>
      <c r="P67" s="23"/>
      <c r="Q67" s="23"/>
      <c r="R67" s="23"/>
      <c r="S67" s="23"/>
      <c r="T67" s="23"/>
      <c r="U67" s="30">
        <f>SUM(TableauDépenses513[[#This Row],[Semaine 1]:[Semaine 18]])</f>
        <v>0</v>
      </c>
      <c r="V67" s="10"/>
    </row>
    <row r="68" spans="2:22" ht="28.5" customHeight="1" x14ac:dyDescent="0.2">
      <c r="B68" s="20" t="s">
        <v>21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7"/>
      <c r="V68" s="12"/>
    </row>
    <row r="69" spans="2:22" ht="18" customHeight="1" x14ac:dyDescent="0.2">
      <c r="B69" s="16" t="s">
        <v>80</v>
      </c>
      <c r="C69" s="17">
        <v>0</v>
      </c>
      <c r="D69" s="17">
        <f>TableauDépenses513[[#This Row],[Semaine 1]]</f>
        <v>0</v>
      </c>
      <c r="E69" s="17">
        <f>TableauDépenses513[[#This Row],[Semaine 1]]</f>
        <v>0</v>
      </c>
      <c r="F69" s="17">
        <f>TableauDépenses513[[#This Row],[Semaine 1]]</f>
        <v>0</v>
      </c>
      <c r="G69" s="17">
        <f>TableauDépenses513[[#This Row],[Semaine 1]]</f>
        <v>0</v>
      </c>
      <c r="H69" s="17">
        <f>TableauDépenses513[[#This Row],[Semaine 1]]</f>
        <v>0</v>
      </c>
      <c r="I69" s="17">
        <f>TableauDépenses513[[#This Row],[Semaine 1]]</f>
        <v>0</v>
      </c>
      <c r="J69" s="17">
        <f>TableauDépenses513[[#This Row],[Semaine 1]]</f>
        <v>0</v>
      </c>
      <c r="K69" s="17">
        <f>TableauDépenses513[[#This Row],[Semaine 1]]</f>
        <v>0</v>
      </c>
      <c r="L69" s="17">
        <f>TableauDépenses513[[#This Row],[Semaine 1]]</f>
        <v>0</v>
      </c>
      <c r="M69" s="17">
        <f>TableauDépenses513[[#This Row],[Semaine 1]]</f>
        <v>0</v>
      </c>
      <c r="N69" s="17">
        <f>TableauDépenses513[[#This Row],[Semaine 1]]</f>
        <v>0</v>
      </c>
      <c r="O69" s="23"/>
      <c r="P69" s="23"/>
      <c r="Q69" s="23"/>
      <c r="R69" s="23"/>
      <c r="S69" s="23"/>
      <c r="T69" s="23"/>
      <c r="U69" s="28">
        <f>SUM(TableauDépenses513[[#This Row],[Semaine 1]:[Semaine 18]])</f>
        <v>0</v>
      </c>
      <c r="V69" s="10"/>
    </row>
    <row r="70" spans="2:22" ht="18" customHeight="1" x14ac:dyDescent="0.2">
      <c r="B70" s="16" t="s">
        <v>22</v>
      </c>
      <c r="C70" s="17">
        <v>0</v>
      </c>
      <c r="D70" s="17">
        <f>TableauDépenses513[[#This Row],[Semaine 1]]</f>
        <v>0</v>
      </c>
      <c r="E70" s="17">
        <f>TableauDépenses513[[#This Row],[Semaine 1]]</f>
        <v>0</v>
      </c>
      <c r="F70" s="17">
        <f>TableauDépenses513[[#This Row],[Semaine 1]]</f>
        <v>0</v>
      </c>
      <c r="G70" s="17">
        <f>TableauDépenses513[[#This Row],[Semaine 1]]</f>
        <v>0</v>
      </c>
      <c r="H70" s="17">
        <f>TableauDépenses513[[#This Row],[Semaine 1]]</f>
        <v>0</v>
      </c>
      <c r="I70" s="17">
        <f>TableauDépenses513[[#This Row],[Semaine 1]]</f>
        <v>0</v>
      </c>
      <c r="J70" s="17">
        <f>TableauDépenses513[[#This Row],[Semaine 1]]</f>
        <v>0</v>
      </c>
      <c r="K70" s="17">
        <f>TableauDépenses513[[#This Row],[Semaine 1]]</f>
        <v>0</v>
      </c>
      <c r="L70" s="17">
        <f>TableauDépenses513[[#This Row],[Semaine 1]]</f>
        <v>0</v>
      </c>
      <c r="M70" s="17">
        <f>TableauDépenses513[[#This Row],[Semaine 1]]</f>
        <v>0</v>
      </c>
      <c r="N70" s="17">
        <f>TableauDépenses513[[#This Row],[Semaine 1]]</f>
        <v>0</v>
      </c>
      <c r="O70" s="23"/>
      <c r="P70" s="23"/>
      <c r="Q70" s="23"/>
      <c r="R70" s="23"/>
      <c r="S70" s="23"/>
      <c r="T70" s="23"/>
      <c r="U70" s="29">
        <f>SUM(TableauDépenses513[[#This Row],[Semaine 1]:[Semaine 18]])</f>
        <v>0</v>
      </c>
      <c r="V70" s="10"/>
    </row>
    <row r="71" spans="2:22" ht="18" customHeight="1" x14ac:dyDescent="0.2">
      <c r="B71" s="16" t="s">
        <v>23</v>
      </c>
      <c r="C71" s="17">
        <v>0</v>
      </c>
      <c r="D71" s="17">
        <f>TableauDépenses513[[#This Row],[Semaine 1]]</f>
        <v>0</v>
      </c>
      <c r="E71" s="17">
        <f>TableauDépenses513[[#This Row],[Semaine 1]]</f>
        <v>0</v>
      </c>
      <c r="F71" s="17">
        <f>TableauDépenses513[[#This Row],[Semaine 1]]</f>
        <v>0</v>
      </c>
      <c r="G71" s="17">
        <f>TableauDépenses513[[#This Row],[Semaine 1]]</f>
        <v>0</v>
      </c>
      <c r="H71" s="17">
        <f>TableauDépenses513[[#This Row],[Semaine 1]]</f>
        <v>0</v>
      </c>
      <c r="I71" s="17">
        <f>TableauDépenses513[[#This Row],[Semaine 1]]</f>
        <v>0</v>
      </c>
      <c r="J71" s="17">
        <f>TableauDépenses513[[#This Row],[Semaine 1]]</f>
        <v>0</v>
      </c>
      <c r="K71" s="17">
        <f>TableauDépenses513[[#This Row],[Semaine 1]]</f>
        <v>0</v>
      </c>
      <c r="L71" s="17">
        <f>TableauDépenses513[[#This Row],[Semaine 1]]</f>
        <v>0</v>
      </c>
      <c r="M71" s="17">
        <f>TableauDépenses513[[#This Row],[Semaine 1]]</f>
        <v>0</v>
      </c>
      <c r="N71" s="17">
        <f>TableauDépenses513[[#This Row],[Semaine 1]]</f>
        <v>0</v>
      </c>
      <c r="O71" s="23"/>
      <c r="P71" s="23"/>
      <c r="Q71" s="23"/>
      <c r="R71" s="23"/>
      <c r="S71" s="23"/>
      <c r="T71" s="23"/>
      <c r="U71" s="29">
        <f>SUM(TableauDépenses513[[#This Row],[Semaine 1]:[Semaine 18]])</f>
        <v>0</v>
      </c>
      <c r="V71" s="10"/>
    </row>
    <row r="72" spans="2:22" ht="18" customHeight="1" x14ac:dyDescent="0.2">
      <c r="B72" s="16" t="s">
        <v>24</v>
      </c>
      <c r="C72" s="17">
        <v>0</v>
      </c>
      <c r="D72" s="17">
        <f>TableauDépenses513[[#This Row],[Semaine 1]]</f>
        <v>0</v>
      </c>
      <c r="E72" s="17">
        <f>TableauDépenses513[[#This Row],[Semaine 1]]</f>
        <v>0</v>
      </c>
      <c r="F72" s="17">
        <f>TableauDépenses513[[#This Row],[Semaine 1]]</f>
        <v>0</v>
      </c>
      <c r="G72" s="17">
        <f>TableauDépenses513[[#This Row],[Semaine 1]]</f>
        <v>0</v>
      </c>
      <c r="H72" s="17">
        <f>TableauDépenses513[[#This Row],[Semaine 1]]</f>
        <v>0</v>
      </c>
      <c r="I72" s="17">
        <f>TableauDépenses513[[#This Row],[Semaine 1]]</f>
        <v>0</v>
      </c>
      <c r="J72" s="17">
        <f>TableauDépenses513[[#This Row],[Semaine 1]]</f>
        <v>0</v>
      </c>
      <c r="K72" s="17">
        <f>TableauDépenses513[[#This Row],[Semaine 1]]</f>
        <v>0</v>
      </c>
      <c r="L72" s="17">
        <f>TableauDépenses513[[#This Row],[Semaine 1]]</f>
        <v>0</v>
      </c>
      <c r="M72" s="17">
        <f>TableauDépenses513[[#This Row],[Semaine 1]]</f>
        <v>0</v>
      </c>
      <c r="N72" s="17">
        <f>TableauDépenses513[[#This Row],[Semaine 1]]</f>
        <v>0</v>
      </c>
      <c r="O72" s="23"/>
      <c r="P72" s="23"/>
      <c r="Q72" s="23"/>
      <c r="R72" s="23"/>
      <c r="S72" s="23"/>
      <c r="T72" s="23"/>
      <c r="U72" s="29">
        <f>SUM(TableauDépenses513[[#This Row],[Semaine 1]:[Semaine 18]])</f>
        <v>0</v>
      </c>
      <c r="V72" s="10"/>
    </row>
    <row r="73" spans="2:22" ht="18" customHeight="1" x14ac:dyDescent="0.2">
      <c r="B73" s="16" t="s">
        <v>45</v>
      </c>
      <c r="C73" s="17">
        <v>0</v>
      </c>
      <c r="D73" s="17">
        <f>TableauDépenses513[[#This Row],[Semaine 1]]</f>
        <v>0</v>
      </c>
      <c r="E73" s="17">
        <f>TableauDépenses513[[#This Row],[Semaine 1]]</f>
        <v>0</v>
      </c>
      <c r="F73" s="17">
        <f>TableauDépenses513[[#This Row],[Semaine 1]]</f>
        <v>0</v>
      </c>
      <c r="G73" s="17">
        <f>TableauDépenses513[[#This Row],[Semaine 1]]</f>
        <v>0</v>
      </c>
      <c r="H73" s="17">
        <f>TableauDépenses513[[#This Row],[Semaine 1]]</f>
        <v>0</v>
      </c>
      <c r="I73" s="17">
        <f>TableauDépenses513[[#This Row],[Semaine 1]]</f>
        <v>0</v>
      </c>
      <c r="J73" s="17">
        <f>TableauDépenses513[[#This Row],[Semaine 1]]</f>
        <v>0</v>
      </c>
      <c r="K73" s="17">
        <f>TableauDépenses513[[#This Row],[Semaine 1]]</f>
        <v>0</v>
      </c>
      <c r="L73" s="17">
        <f>TableauDépenses513[[#This Row],[Semaine 1]]</f>
        <v>0</v>
      </c>
      <c r="M73" s="17">
        <f>TableauDépenses513[[#This Row],[Semaine 1]]</f>
        <v>0</v>
      </c>
      <c r="N73" s="17">
        <f>TableauDépenses513[[#This Row],[Semaine 1]]</f>
        <v>0</v>
      </c>
      <c r="O73" s="23"/>
      <c r="P73" s="23"/>
      <c r="Q73" s="23"/>
      <c r="R73" s="23"/>
      <c r="S73" s="23"/>
      <c r="T73" s="23"/>
      <c r="U73" s="29">
        <f>SUM(TableauDépenses513[[#This Row],[Semaine 1]:[Semaine 18]])</f>
        <v>0</v>
      </c>
      <c r="V73" s="10"/>
    </row>
    <row r="74" spans="2:22" ht="18" customHeight="1" x14ac:dyDescent="0.2">
      <c r="B74" s="24" t="s">
        <v>25</v>
      </c>
      <c r="C74" s="17">
        <v>0</v>
      </c>
      <c r="D74" s="17">
        <f>TableauDépenses513[[#This Row],[Semaine 1]]</f>
        <v>0</v>
      </c>
      <c r="E74" s="17">
        <f>TableauDépenses513[[#This Row],[Semaine 1]]</f>
        <v>0</v>
      </c>
      <c r="F74" s="17">
        <f>TableauDépenses513[[#This Row],[Semaine 1]]</f>
        <v>0</v>
      </c>
      <c r="G74" s="17">
        <f>TableauDépenses513[[#This Row],[Semaine 1]]</f>
        <v>0</v>
      </c>
      <c r="H74" s="17">
        <f>TableauDépenses513[[#This Row],[Semaine 1]]</f>
        <v>0</v>
      </c>
      <c r="I74" s="17">
        <f>TableauDépenses513[[#This Row],[Semaine 1]]</f>
        <v>0</v>
      </c>
      <c r="J74" s="17">
        <f>TableauDépenses513[[#This Row],[Semaine 1]]</f>
        <v>0</v>
      </c>
      <c r="K74" s="17">
        <f>TableauDépenses513[[#This Row],[Semaine 1]]</f>
        <v>0</v>
      </c>
      <c r="L74" s="17">
        <f>TableauDépenses513[[#This Row],[Semaine 1]]</f>
        <v>0</v>
      </c>
      <c r="M74" s="17">
        <f>TableauDépenses513[[#This Row],[Semaine 1]]</f>
        <v>0</v>
      </c>
      <c r="N74" s="17">
        <f>TableauDépenses513[[#This Row],[Semaine 1]]</f>
        <v>0</v>
      </c>
      <c r="O74" s="23"/>
      <c r="P74" s="23"/>
      <c r="Q74" s="23"/>
      <c r="R74" s="23"/>
      <c r="S74" s="23"/>
      <c r="T74" s="23"/>
      <c r="U74" s="29">
        <f>SUM(TableauDépenses513[[#This Row],[Semaine 1]:[Semaine 18]])</f>
        <v>0</v>
      </c>
      <c r="V74" s="9"/>
    </row>
    <row r="75" spans="2:22" ht="18" customHeight="1" x14ac:dyDescent="0.2">
      <c r="B75" s="24" t="s">
        <v>74</v>
      </c>
      <c r="C75" s="17">
        <v>0</v>
      </c>
      <c r="D75" s="17">
        <f>TableauDépenses513[[#This Row],[Semaine 1]]</f>
        <v>0</v>
      </c>
      <c r="E75" s="17">
        <f>TableauDépenses513[[#This Row],[Semaine 1]]</f>
        <v>0</v>
      </c>
      <c r="F75" s="17">
        <f>TableauDépenses513[[#This Row],[Semaine 1]]</f>
        <v>0</v>
      </c>
      <c r="G75" s="17">
        <f>TableauDépenses513[[#This Row],[Semaine 1]]</f>
        <v>0</v>
      </c>
      <c r="H75" s="17">
        <f>TableauDépenses513[[#This Row],[Semaine 1]]</f>
        <v>0</v>
      </c>
      <c r="I75" s="17">
        <f>TableauDépenses513[[#This Row],[Semaine 1]]</f>
        <v>0</v>
      </c>
      <c r="J75" s="17">
        <f>TableauDépenses513[[#This Row],[Semaine 1]]</f>
        <v>0</v>
      </c>
      <c r="K75" s="17">
        <f>TableauDépenses513[[#This Row],[Semaine 1]]</f>
        <v>0</v>
      </c>
      <c r="L75" s="17">
        <f>TableauDépenses513[[#This Row],[Semaine 1]]</f>
        <v>0</v>
      </c>
      <c r="M75" s="17">
        <f>TableauDépenses513[[#This Row],[Semaine 1]]</f>
        <v>0</v>
      </c>
      <c r="N75" s="17">
        <f>TableauDépenses513[[#This Row],[Semaine 1]]</f>
        <v>0</v>
      </c>
      <c r="O75" s="23"/>
      <c r="P75" s="23"/>
      <c r="Q75" s="23"/>
      <c r="R75" s="23"/>
      <c r="S75" s="23"/>
      <c r="T75" s="23"/>
      <c r="U75" s="30">
        <f>SUM(TableauDépenses513[[#This Row],[Semaine 1]:[Semaine 18]])</f>
        <v>0</v>
      </c>
      <c r="V75" s="9"/>
    </row>
    <row r="76" spans="2:22" ht="24" customHeight="1" x14ac:dyDescent="0.2">
      <c r="B76" s="25" t="s">
        <v>26</v>
      </c>
      <c r="C76" s="26">
        <f>SUBTOTAL(109,TableauDépenses513[Semaine 1])</f>
        <v>0</v>
      </c>
      <c r="D76" s="26">
        <f>SUBTOTAL(109,TableauDépenses513[Semaine 2])</f>
        <v>0</v>
      </c>
      <c r="E76" s="26">
        <f>SUBTOTAL(109,TableauDépenses513[Semaine 3])</f>
        <v>0</v>
      </c>
      <c r="F76" s="26">
        <f>SUBTOTAL(109,TableauDépenses513[Semaine 4])</f>
        <v>0</v>
      </c>
      <c r="G76" s="26">
        <f>SUBTOTAL(109,TableauDépenses513[Semaine 5])</f>
        <v>0</v>
      </c>
      <c r="H76" s="26">
        <f>SUBTOTAL(109,TableauDépenses513[Semaine 6])</f>
        <v>0</v>
      </c>
      <c r="I76" s="26">
        <f>SUBTOTAL(109,TableauDépenses513[Semaine 7])</f>
        <v>0</v>
      </c>
      <c r="J76" s="26">
        <f>SUBTOTAL(109,TableauDépenses513[Semaine 8])</f>
        <v>0</v>
      </c>
      <c r="K76" s="26">
        <f>SUBTOTAL(109,TableauDépenses513[Semaine 9])</f>
        <v>0</v>
      </c>
      <c r="L76" s="26">
        <f>SUBTOTAL(109,TableauDépenses513[Semaine 10])</f>
        <v>0</v>
      </c>
      <c r="M76" s="26">
        <f>SUBTOTAL(109,TableauDépenses513[Semaine 11])</f>
        <v>0</v>
      </c>
      <c r="N76" s="26">
        <f>SUBTOTAL(109,TableauDépenses513[Semaine 12])</f>
        <v>0</v>
      </c>
      <c r="O76" s="26"/>
      <c r="P76" s="26"/>
      <c r="Q76" s="26"/>
      <c r="R76" s="26"/>
      <c r="S76" s="26"/>
      <c r="T76" s="26"/>
      <c r="U76" s="26">
        <f>SUBTOTAL(109,TableauDépenses513[Total])</f>
        <v>0</v>
      </c>
      <c r="V76" s="8"/>
    </row>
    <row r="77" spans="2:22" ht="15.75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</row>
  </sheetData>
  <mergeCells count="4">
    <mergeCell ref="B13:U13"/>
    <mergeCell ref="B77:V77"/>
    <mergeCell ref="B14:V14"/>
    <mergeCell ref="B15:V15"/>
  </mergeCells>
  <pageMargins left="0.7" right="0.7" top="0.75" bottom="0.75" header="0.3" footer="0.3"/>
  <pageSetup paperSize="9" scale="39" orientation="landscape" verticalDpi="0" r:id="rId1"/>
  <tableParts count="2">
    <tablePart r:id="rId2"/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markers="1" high="1" low="1" negative="1" xr2:uid="{5B5E8942-4E98-4538-AD4E-786C4D2C0664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Rechnungen'!C69:T69</xm:f>
              <xm:sqref>V69</xm:sqref>
            </x14:sparkline>
          </x14:sparklines>
        </x14:sparklineGroup>
        <x14:sparklineGroup manualMax="0" manualMin="0" type="column" displayEmptyCellsAs="gap" high="1" low="1" xr2:uid="{00000000-0003-0000-00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'Jährl. Verteilung Rechnungen'!C2:T2</xm:f>
              <xm:sqref>V2</xm:sqref>
            </x14:sparkline>
            <x14:sparkline>
              <xm:f>'Jährl. Verteilung Rechnungen'!C3:T3</xm:f>
              <xm:sqref>V3</xm:sqref>
            </x14:sparkline>
          </x14:sparklines>
        </x14:sparklineGroup>
        <x14:sparklineGroup manualMax="0" manualMin="0" displayEmptyCellsAs="gap" markers="1" high="1" low="1" negative="1" xr2:uid="{BA117B8D-03F6-49CE-B142-A2A0DF423ED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Rechnungen'!C70:T70</xm:f>
              <xm:sqref>V70</xm:sqref>
            </x14:sparkline>
          </x14:sparklines>
        </x14:sparklineGroup>
        <x14:sparklineGroup manualMax="0" manualMin="0" displayEmptyCellsAs="gap" markers="1" high="1" low="1" negative="1" xr2:uid="{EF6B21CB-4FD9-4DFC-9CB1-D9DCC446833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Rechnungen'!C72:T72</xm:f>
              <xm:sqref>V72</xm:sqref>
            </x14:sparkline>
          </x14:sparklines>
        </x14:sparklineGroup>
        <x14:sparklineGroup manualMax="0" manualMin="0" displayEmptyCellsAs="gap" markers="1" high="1" low="1" negative="1" xr2:uid="{6CE3ADC8-9A0E-4F8A-825A-65774ACEBE77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Rechnungen'!C68:T68</xm:f>
              <xm:sqref>V68</xm:sqref>
            </x14:sparkline>
          </x14:sparklines>
        </x14:sparklineGroup>
        <x14:sparklineGroup manualMax="0" manualMin="0" displayEmptyCellsAs="gap" markers="1" high="1" low="1" negative="1" xr2:uid="{8BAF8A8E-064D-497D-89B1-212126727DA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Rechnungen'!C71:T71</xm:f>
              <xm:sqref>V71</xm:sqref>
            </x14:sparkline>
          </x14:sparklines>
        </x14:sparklineGroup>
        <x14:sparklineGroup manualMax="0" manualMin="0" displayEmptyCellsAs="gap" markers="1" high="1" low="1" negative="1" xr2:uid="{27564186-BCFF-4F41-80C0-AE7DD024628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Rechnungen'!C67:T67</xm:f>
              <xm:sqref>V67</xm:sqref>
            </x14:sparkline>
          </x14:sparklines>
        </x14:sparklineGroup>
        <x14:sparklineGroup manualMax="0" manualMin="0" displayEmptyCellsAs="gap" markers="1" high="1" low="1" negative="1" xr2:uid="{EC913301-EA48-4175-AC97-6B37EFE921EB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Rechnungen'!C65:T65</xm:f>
              <xm:sqref>V65</xm:sqref>
            </x14:sparkline>
          </x14:sparklines>
        </x14:sparklineGroup>
        <x14:sparklineGroup manualMax="0" manualMin="0" displayEmptyCellsAs="gap" markers="1" high="1" low="1" negative="1" xr2:uid="{8B25946A-BB55-4E3D-8298-15611E0A583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Rechnungen'!C62:T62</xm:f>
              <xm:sqref>V62</xm:sqref>
            </x14:sparkline>
          </x14:sparklines>
        </x14:sparklineGroup>
        <x14:sparklineGroup manualMax="0" manualMin="0" displayEmptyCellsAs="gap" markers="1" high="1" low="1" negative="1" xr2:uid="{89827149-5256-4606-BE62-9C9094B1562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Rechnungen'!C66:T66</xm:f>
              <xm:sqref>V66</xm:sqref>
            </x14:sparkline>
          </x14:sparklines>
        </x14:sparklineGroup>
        <x14:sparklineGroup manualMax="0" manualMin="0" displayEmptyCellsAs="gap" markers="1" high="1" low="1" negative="1" xr2:uid="{24DBA958-907B-419E-A0A7-E822D3EA66C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Rechnungen'!C64:T64</xm:f>
              <xm:sqref>V64</xm:sqref>
            </x14:sparkline>
          </x14:sparklines>
        </x14:sparklineGroup>
        <x14:sparklineGroup manualMax="0" manualMin="0" displayEmptyCellsAs="gap" markers="1" high="1" low="1" negative="1" xr2:uid="{6AAB37DE-9773-4392-A8E1-E97029C9070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Rechnungen'!C63:T63</xm:f>
              <xm:sqref>V63</xm:sqref>
            </x14:sparkline>
          </x14:sparklines>
        </x14:sparklineGroup>
        <x14:sparklineGroup manualMax="0" manualMin="0" displayEmptyCellsAs="gap" markers="1" high="1" low="1" negative="1" xr2:uid="{C327F045-48F1-4629-84A8-08F8F30CDBE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Rechnungen'!C61:T61</xm:f>
              <xm:sqref>V61</xm:sqref>
            </x14:sparkline>
          </x14:sparklines>
        </x14:sparklineGroup>
        <x14:sparklineGroup manualMax="0" manualMin="0" displayEmptyCellsAs="gap" markers="1" high="1" low="1" negative="1" xr2:uid="{29606D68-D575-41B3-8535-ADAFC37A27D4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Rechnungen'!C60:T60</xm:f>
              <xm:sqref>V60</xm:sqref>
            </x14:sparkline>
          </x14:sparklines>
        </x14:sparklineGroup>
        <x14:sparklineGroup manualMax="0" manualMin="0" displayEmptyCellsAs="gap" markers="1" high="1" low="1" negative="1" xr2:uid="{A2FAD46D-47AC-4776-9153-EAB91FCA287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Rechnungen'!C59:T59</xm:f>
              <xm:sqref>V59</xm:sqref>
            </x14:sparkline>
          </x14:sparklines>
        </x14:sparklineGroup>
        <x14:sparklineGroup manualMax="0" manualMin="0" displayEmptyCellsAs="gap" markers="1" high="1" low="1" negative="1" xr2:uid="{A5385040-D2EC-42B5-ABE2-10BAE92B2E5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Rechnungen'!C17:T17</xm:f>
              <xm:sqref>V17</xm:sqref>
            </x14:sparkline>
          </x14:sparklines>
        </x14:sparklineGroup>
        <x14:sparklineGroup manualMax="0" manualMin="0" displayEmptyCellsAs="gap" markers="1" high="1" low="1" negative="1" xr2:uid="{A6646EC5-925B-4B3C-8BC9-B9F1C0FC0CB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Rechnungen'!C58:T58</xm:f>
              <xm:sqref>V58</xm:sqref>
            </x14:sparkline>
          </x14:sparklines>
        </x14:sparklineGroup>
        <x14:sparklineGroup manualMax="0" manualMin="0" displayEmptyCellsAs="gap" markers="1" high="1" low="1" negative="1" xr2:uid="{5E502A83-BACD-4F06-BCB5-491564F44FF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Rechnungen'!C54:T54</xm:f>
              <xm:sqref>V54</xm:sqref>
            </x14:sparkline>
          </x14:sparklines>
        </x14:sparklineGroup>
        <x14:sparklineGroup manualMax="0" manualMin="0" type="column" displayEmptyCellsAs="gap" high="1" xr2:uid="{00000000-0003-0000-0000-000001000000}">
          <x14:colorSeries theme="0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rgb="FF92D050"/>
          <x14:colorLow theme="8" tint="-0.249977111117893"/>
          <x14:sparklines>
            <x14:sparkline>
              <xm:f>'Jährl. Verteilung Rechnungen'!C12:T12</xm:f>
              <xm:sqref>V12</xm:sqref>
            </x14:sparkline>
          </x14:sparklines>
        </x14:sparklineGroup>
        <x14:sparklineGroup manualMax="0" manualMin="0" displayEmptyCellsAs="gap" markers="1" high="1" low="1" negative="1" xr2:uid="{5B2C0986-B544-42EB-BD1E-E18A15C91E9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Rechnungen'!C52:T52</xm:f>
              <xm:sqref>V52</xm:sqref>
            </x14:sparkline>
          </x14:sparklines>
        </x14:sparklineGroup>
        <x14:sparklineGroup manualMax="0" manualMin="0" displayEmptyCellsAs="gap" markers="1" high="1" low="1" negative="1" xr2:uid="{0C2E4434-F082-493D-9E62-281E1EB61BF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Rechnungen'!C6:T6</xm:f>
              <xm:sqref>V6</xm:sqref>
            </x14:sparkline>
          </x14:sparklines>
        </x14:sparklineGroup>
        <x14:sparklineGroup manualMax="0" manualMin="0" displayEmptyCellsAs="gap" markers="1" high="1" low="1" negative="1" xr2:uid="{3A13E32D-3FE5-43F9-8DC5-919503E0818F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Rechnungen'!C7:T7</xm:f>
              <xm:sqref>V7</xm:sqref>
            </x14:sparkline>
          </x14:sparklines>
        </x14:sparklineGroup>
        <x14:sparklineGroup manualMax="0" manualMin="0" displayEmptyCellsAs="gap" markers="1" high="1" low="1" negative="1" xr2:uid="{CE952379-F524-4518-BF90-1C37447B33B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Rechnungen'!C8:T8</xm:f>
              <xm:sqref>V8</xm:sqref>
            </x14:sparkline>
          </x14:sparklines>
        </x14:sparklineGroup>
        <x14:sparklineGroup manualMax="0" manualMin="0" displayEmptyCellsAs="gap" markers="1" high="1" low="1" negative="1" xr2:uid="{ACCC1D20-8C2B-4675-87D7-B49A777650F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Rechnungen'!C9:T9</xm:f>
              <xm:sqref>V9</xm:sqref>
            </x14:sparkline>
          </x14:sparklines>
        </x14:sparklineGroup>
        <x14:sparklineGroup manualMax="0" manualMin="0" displayEmptyCellsAs="gap" markers="1" high="1" low="1" negative="1" xr2:uid="{DF82DDDB-5CAC-4B99-A617-2BE27E254AF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Rechnungen'!C10:T10</xm:f>
              <xm:sqref>V10</xm:sqref>
            </x14:sparkline>
          </x14:sparklines>
        </x14:sparklineGroup>
        <x14:sparklineGroup manualMax="0" manualMin="0" displayEmptyCellsAs="gap" markers="1" high="1" low="1" negative="1" xr2:uid="{2B6CE6DA-72D9-41FD-8313-1DC1AEE9566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Rechnungen'!C19:T19</xm:f>
              <xm:sqref>V19</xm:sqref>
            </x14:sparkline>
          </x14:sparklines>
        </x14:sparklineGroup>
        <x14:sparklineGroup manualMax="0" manualMin="0" displayEmptyCellsAs="gap" markers="1" high="1" low="1" negative="1" xr2:uid="{57F1D5B1-7C49-4D99-9A14-4A4E9A4F4EC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Rechnungen'!C20:T20</xm:f>
              <xm:sqref>V20</xm:sqref>
            </x14:sparkline>
          </x14:sparklines>
        </x14:sparklineGroup>
        <x14:sparklineGroup manualMax="0" manualMin="0" displayEmptyCellsAs="gap" markers="1" high="1" low="1" negative="1" xr2:uid="{23E47539-E814-4A72-8727-B12846F151F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Rechnungen'!C18:T18</xm:f>
              <xm:sqref>V18</xm:sqref>
            </x14:sparkline>
          </x14:sparklines>
        </x14:sparklineGroup>
        <x14:sparklineGroup manualMax="0" manualMin="0" displayEmptyCellsAs="gap" markers="1" high="1" low="1" negative="1" xr2:uid="{795C0418-D2D3-4D3A-8CCD-7B318055148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Rechnungen'!C23:T23</xm:f>
              <xm:sqref>V23</xm:sqref>
            </x14:sparkline>
          </x14:sparklines>
        </x14:sparklineGroup>
        <x14:sparklineGroup manualMax="0" manualMin="0" displayEmptyCellsAs="gap" markers="1" high="1" low="1" negative="1" xr2:uid="{3B454816-AC3A-4E5B-A42A-D45879A7852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Rechnungen'!C22:T22</xm:f>
              <xm:sqref>V22</xm:sqref>
            </x14:sparkline>
          </x14:sparklines>
        </x14:sparklineGroup>
        <x14:sparklineGroup manualMax="0" manualMin="0" displayEmptyCellsAs="gap" markers="1" high="1" low="1" negative="1" xr2:uid="{98B976C4-6914-4AD3-89BF-EF805B40280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Rechnungen'!C51:T51</xm:f>
              <xm:sqref>V51</xm:sqref>
            </x14:sparkline>
          </x14:sparklines>
        </x14:sparklineGroup>
        <x14:sparklineGroup manualMax="0" manualMin="0" displayEmptyCellsAs="gap" markers="1" high="1" low="1" negative="1" xr2:uid="{C4D1B423-E3D4-4F00-A059-DB1665F8532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Rechnungen'!C24:T24</xm:f>
              <xm:sqref>V24</xm:sqref>
            </x14:sparkline>
          </x14:sparklines>
        </x14:sparklineGroup>
        <x14:sparklineGroup manualMax="0" manualMin="0" displayEmptyCellsAs="gap" markers="1" high="1" low="1" negative="1" xr2:uid="{0A6CF730-AD00-4924-BFEC-310BAAA5D67C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Rechnungen'!C50:T50</xm:f>
              <xm:sqref>V50</xm:sqref>
            </x14:sparkline>
          </x14:sparklines>
        </x14:sparklineGroup>
        <x14:sparklineGroup manualMax="0" manualMin="0" displayEmptyCellsAs="gap" markers="1" high="1" low="1" negative="1" xr2:uid="{2952DB34-1DB6-4C96-B20F-7309210E65B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Rechnungen'!C49:T49</xm:f>
              <xm:sqref>V49</xm:sqref>
            </x14:sparkline>
          </x14:sparklines>
        </x14:sparklineGroup>
        <x14:sparklineGroup manualMax="0" manualMin="0" displayEmptyCellsAs="gap" markers="1" high="1" low="1" negative="1" xr2:uid="{6E6C50C5-484B-4907-937F-34D71B3FC629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Rechnungen'!C48:T48</xm:f>
              <xm:sqref>V48</xm:sqref>
            </x14:sparkline>
          </x14:sparklines>
        </x14:sparklineGroup>
        <x14:sparklineGroup manualMax="0" manualMin="0" displayEmptyCellsAs="gap" markers="1" high="1" low="1" negative="1" xr2:uid="{E9B8E1DB-14AC-4BAB-B6FB-0BF69754288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Rechnungen'!C47:T47</xm:f>
              <xm:sqref>V47</xm:sqref>
            </x14:sparkline>
          </x14:sparklines>
        </x14:sparklineGroup>
        <x14:sparklineGroup manualMax="0" manualMin="0" displayEmptyCellsAs="gap" markers="1" high="1" low="1" negative="1" xr2:uid="{32F1735A-5626-4D4D-9DB8-07D6885E601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Rechnungen'!C21:T21</xm:f>
              <xm:sqref>V21</xm:sqref>
            </x14:sparkline>
          </x14:sparklines>
        </x14:sparklineGroup>
        <x14:sparklineGroup manualMax="0" manualMin="0" displayEmptyCellsAs="gap" markers="1" high="1" low="1" negative="1" xr2:uid="{9F7C1D25-0B22-4D0F-B016-17E2AC49613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Rechnungen'!C16:T16</xm:f>
              <xm:sqref>V16</xm:sqref>
            </x14:sparkline>
          </x14:sparklines>
        </x14:sparklineGroup>
        <x14:sparklineGroup manualMax="0" manualMin="0" displayEmptyCellsAs="gap" markers="1" high="1" low="1" negative="1" xr2:uid="{BC06F9C4-E954-4AEB-9A9C-37F68DDF3277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Rechnungen'!C37:T37</xm:f>
              <xm:sqref>V37</xm:sqref>
            </x14:sparkline>
          </x14:sparklines>
        </x14:sparklineGroup>
        <x14:sparklineGroup manualMax="0" manualMin="0" displayEmptyCellsAs="gap" markers="1" high="1" low="1" negative="1" xr2:uid="{521B64E2-7E01-42C7-8513-9AA10A68D58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Rechnungen'!C27:T27</xm:f>
              <xm:sqref>V27</xm:sqref>
            </x14:sparkline>
          </x14:sparklines>
        </x14:sparklineGroup>
        <x14:sparklineGroup manualMax="0" manualMin="0" displayEmptyCellsAs="gap" markers="1" high="1" low="1" negative="1" xr2:uid="{ED9B327B-3DF6-45A2-86FF-9544D8BF7D4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Rechnungen'!C29:T29</xm:f>
              <xm:sqref>V29</xm:sqref>
            </x14:sparkline>
          </x14:sparklines>
        </x14:sparklineGroup>
        <x14:sparklineGroup manualMax="0" manualMin="0" displayEmptyCellsAs="gap" markers="1" high="1" low="1" negative="1" xr2:uid="{399550F6-FEC4-4D27-B51D-57BF90D64DAE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Rechnungen'!C30:T30</xm:f>
              <xm:sqref>V30</xm:sqref>
            </x14:sparkline>
          </x14:sparklines>
        </x14:sparklineGroup>
        <x14:sparklineGroup manualMax="0" manualMin="0" displayEmptyCellsAs="gap" markers="1" high="1" low="1" negative="1" xr2:uid="{D889977D-3C8F-4844-B7C3-353DF01DC84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Rechnungen'!C28:T28</xm:f>
              <xm:sqref>V28</xm:sqref>
            </x14:sparkline>
          </x14:sparklines>
        </x14:sparklineGroup>
        <x14:sparklineGroup manualMax="0" manualMin="0" displayEmptyCellsAs="gap" markers="1" high="1" low="1" negative="1" xr2:uid="{96FF1B4D-B831-4D86-B27A-4FDAFD397A9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Rechnungen'!C26:T26</xm:f>
              <xm:sqref>V26</xm:sqref>
            </x14:sparkline>
          </x14:sparklines>
        </x14:sparklineGroup>
        <x14:sparklineGroup manualMax="0" manualMin="0" displayEmptyCellsAs="gap" markers="1" high="1" low="1" negative="1" xr2:uid="{90B76371-AD95-4DBA-B538-D44B8BE413C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Rechnungen'!C31:T31</xm:f>
              <xm:sqref>V31</xm:sqref>
            </x14:sparkline>
          </x14:sparklines>
        </x14:sparklineGroup>
        <x14:sparklineGroup manualMax="0" manualMin="0" displayEmptyCellsAs="gap" markers="1" high="1" low="1" negative="1" xr2:uid="{00000000-0003-0000-0000-000004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Rechnungen'!C39:T39</xm:f>
              <xm:sqref>V39</xm:sqref>
            </x14:sparkline>
          </x14:sparklines>
        </x14:sparklineGroup>
        <x14:sparklineGroup manualMax="0" manualMin="0" displayEmptyCellsAs="gap" markers="1" high="1" low="1" negative="1" xr2:uid="{00000000-0003-0000-0000-000005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Rechnungen'!C40:T40</xm:f>
              <xm:sqref>V40</xm:sqref>
            </x14:sparkline>
          </x14:sparklines>
        </x14:sparklineGroup>
        <x14:sparklineGroup manualMax="0" manualMin="0" displayEmptyCellsAs="gap" markers="1" high="1" low="1" negative="1" xr2:uid="{EF6A9E3C-5C3F-421A-8758-5E7E2C8F57C7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Rechnungen'!C35:T35</xm:f>
              <xm:sqref>V35</xm:sqref>
            </x14:sparkline>
          </x14:sparklines>
        </x14:sparklineGroup>
        <x14:sparklineGroup manualMax="0" manualMin="0" displayEmptyCellsAs="gap" markers="1" high="1" low="1" negative="1" xr2:uid="{71A34548-4309-40F1-902A-F268EAF0212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Rechnungen'!C34:T34</xm:f>
              <xm:sqref>V34</xm:sqref>
            </x14:sparkline>
          </x14:sparklines>
        </x14:sparklineGroup>
        <x14:sparklineGroup manualMax="0" manualMin="0" displayEmptyCellsAs="gap" markers="1" high="1" low="1" negative="1" xr2:uid="{00000000-0003-0000-0000-000009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Rechnungen'!C42:T42</xm:f>
              <xm:sqref>V42</xm:sqref>
            </x14:sparkline>
          </x14:sparklines>
        </x14:sparklineGroup>
        <x14:sparklineGroup manualMax="0" manualMin="0" displayEmptyCellsAs="gap" markers="1" high="1" low="1" negative="1" xr2:uid="{00000000-0003-0000-0000-00000A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Rechnungen'!C41:T41</xm:f>
              <xm:sqref>V41</xm:sqref>
            </x14:sparkline>
          </x14:sparklines>
        </x14:sparklineGroup>
        <x14:sparklineGroup manualMax="0" manualMin="0" displayEmptyCellsAs="gap" markers="1" high="1" low="1" negative="1" xr2:uid="{00000000-0003-0000-0000-00000B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Rechnungen'!C38:T38</xm:f>
              <xm:sqref>V38</xm:sqref>
            </x14:sparkline>
          </x14:sparklines>
        </x14:sparklineGroup>
        <x14:sparklineGroup manualMax="0" manualMin="0" displayEmptyCellsAs="gap" markers="1" high="1" low="1" negative="1" xr2:uid="{24AF5608-2889-4782-BAE6-963E6528640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Rechnungen'!C36:T36</xm:f>
              <xm:sqref>V36</xm:sqref>
            </x14:sparkline>
            <x14:sparkline>
              <xm:f>'Jährl. Verteilung Rechnungen'!C43:T43</xm:f>
              <xm:sqref>V43</xm:sqref>
            </x14:sparkline>
          </x14:sparklines>
        </x14:sparklineGroup>
        <x14:sparklineGroup manualMax="0" manualMin="0" displayEmptyCellsAs="gap" markers="1" high="1" low="1" negative="1" xr2:uid="{756EE401-9CFC-4A1E-BBA9-C5BE684B5924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Rechnungen'!C55:T55</xm:f>
              <xm:sqref>V55</xm:sqref>
            </x14:sparkline>
          </x14:sparklines>
        </x14:sparklineGroup>
        <x14:sparklineGroup manualMax="0" manualMin="0" displayEmptyCellsAs="gap" markers="1" high="1" low="1" negative="1" xr2:uid="{AD96A028-A983-4F5B-9882-BD0A5459EBB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Rechnungen'!C57:T57</xm:f>
              <xm:sqref>V57</xm:sqref>
            </x14:sparkline>
          </x14:sparklines>
        </x14:sparklineGroup>
        <x14:sparklineGroup manualMax="0" manualMin="0" displayEmptyCellsAs="gap" markers="1" high="1" low="1" negative="1" xr2:uid="{6530B260-5F3C-41FF-8D81-ECCDB1B8E03F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Rechnungen'!C73:T73</xm:f>
              <xm:sqref>V73</xm:sqref>
            </x14:sparkline>
          </x14:sparklines>
        </x14:sparklineGroup>
        <x14:sparklineGroup manualMax="0" manualMin="0" displayEmptyCellsAs="gap" markers="1" high="1" low="1" negative="1" xr2:uid="{00000000-0003-0000-0000-000011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Rechnungen'!C32:T32</xm:f>
              <xm:sqref>V32</xm:sqref>
            </x14:sparkline>
          </x14:sparklines>
        </x14:sparklineGroup>
        <x14:sparklineGroup manualMax="0" manualMin="0" displayEmptyCellsAs="gap" markers="1" high="1" low="1" negative="1" xr2:uid="{00000000-0003-0000-0000-000013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Rechnungen'!C5:T5</xm:f>
              <xm:sqref>V5</xm:sqref>
            </x14:sparkline>
            <x14:sparkline>
              <xm:f>'Jährl. Verteilung Rechnungen'!C11:T11</xm:f>
              <xm:sqref>V11</xm:sqref>
            </x14:sparkline>
            <x14:sparkline>
              <xm:f>'Jährl. Verteilung Rechnungen'!C33:T33</xm:f>
              <xm:sqref>V33</xm:sqref>
            </x14:sparkline>
            <x14:sparkline>
              <xm:f>'Jährl. Verteilung Rechnungen'!C53:T53</xm:f>
              <xm:sqref>V53</xm:sqref>
            </x14:sparkline>
            <x14:sparkline>
              <xm:f>'Jährl. Verteilung Rechnungen'!C45:T45</xm:f>
              <xm:sqref>V45</xm:sqref>
            </x14:sparkline>
            <x14:sparkline>
              <xm:f>'Jährl. Verteilung Rechnungen'!C44:T44</xm:f>
              <xm:sqref>V44</xm:sqref>
            </x14:sparkline>
            <x14:sparkline>
              <xm:f>'Jährl. Verteilung Rechnungen'!C46:T46</xm:f>
              <xm:sqref>V46</xm:sqref>
            </x14:sparkline>
            <x14:sparkline>
              <xm:f>'Jährl. Verteilung Rechnungen'!C56:T56</xm:f>
              <xm:sqref>V56</xm:sqref>
            </x14:sparkline>
          </x14:sparklines>
        </x14:sparklineGroup>
        <x14:sparklineGroup manualMax="0" manualMin="0" type="column" displayEmptyCellsAs="gap" high="1" xr2:uid="{00000000-0003-0000-0000-000014000000}">
          <x14:colorSeries theme="0"/>
          <x14:colorNegative rgb="FFD00000"/>
          <x14:colorAxis rgb="FF000000"/>
          <x14:colorMarkers rgb="FFD00000"/>
          <x14:colorFirst rgb="FFD00000"/>
          <x14:colorLast rgb="FFD00000"/>
          <x14:colorHigh rgb="FF92D050"/>
          <x14:colorLow rgb="FFD00000"/>
          <x14:sparklines>
            <x14:sparkline>
              <xm:f>'Jährl. Verteilung Rechnungen'!C76:T76</xm:f>
              <xm:sqref>V76</xm:sqref>
            </x14:sparkline>
          </x14:sparklines>
        </x14:sparklineGroup>
        <x14:sparklineGroup manualMax="0" manualMin="0" displayEmptyCellsAs="gap" markers="1" high="1" low="1" negative="1" xr2:uid="{00000000-0003-0000-0000-000017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Rechnungen'!C74:T74</xm:f>
              <xm:sqref>V74</xm:sqref>
            </x14:sparkline>
          </x14:sparklines>
        </x14:sparklineGroup>
        <x14:sparklineGroup manualMax="0" manualMin="0" displayEmptyCellsAs="gap" markers="1" high="1" low="1" negative="1" xr2:uid="{00000000-0003-0000-0000-000019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'Jährl. Verteilung Rechnungen'!C75:T75</xm:f>
              <xm:sqref>V75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4E4B3A2-82A0-42FB-A840-A603677FC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Jährl. Verteilung Rechnungen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2017-12-26T00:21:24Z</dcterms:created>
  <dcterms:modified xsi:type="dcterms:W3CDTF">2025-02-26T14:56:36Z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TC029300269991</vt:lpwstr>
  </property>
</Properties>
</file>