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480" yWindow="60" windowWidth="12396" windowHeight="9312"/>
  </bookViews>
  <sheets>
    <sheet name="OLMIS Werkstätte dt" sheetId="1" r:id="rId1"/>
    <sheet name="RECAP" sheetId="3" r:id="rId2"/>
  </sheets>
  <definedNames>
    <definedName name="_xlnm.Print_Area" localSheetId="0">'OLMIS Werkstätte dt'!$A$1:$F$59</definedName>
    <definedName name="Z_D54B3FC4_0E2E_46A5_8513_1CC22D35B9A1_.wvu.PrintArea" localSheetId="0" hidden="1">'OLMIS Werkstätte dt'!$A$1:$F$59</definedName>
  </definedNames>
  <calcPr calcId="145621"/>
  <customWorkbookViews>
    <customWorkbookView name="demundc - Persönliche Ansicht" guid="{D54B3FC4-0E2E-46A5-8513-1CC22D35B9A1}" mergeInterval="0" personalView="1" maximized="1" xWindow="1" yWindow="1" windowWidth="1680" windowHeight="825" activeSheetId="1"/>
  </customWorkbookViews>
</workbook>
</file>

<file path=xl/calcChain.xml><?xml version="1.0" encoding="utf-8"?>
<calcChain xmlns="http://schemas.openxmlformats.org/spreadsheetml/2006/main">
  <c r="C2" i="3" l="1"/>
  <c r="C26" i="1"/>
  <c r="C42" i="1"/>
  <c r="F56" i="1"/>
  <c r="F55" i="1"/>
  <c r="F54" i="1"/>
  <c r="F53" i="1"/>
  <c r="F52" i="1"/>
  <c r="F49" i="1"/>
  <c r="F48" i="1"/>
  <c r="F47" i="1"/>
  <c r="F46" i="1"/>
  <c r="F45" i="1"/>
  <c r="F40" i="1"/>
  <c r="F39" i="1"/>
  <c r="F38" i="1"/>
  <c r="F37" i="1"/>
  <c r="F36" i="1"/>
  <c r="F29" i="1"/>
  <c r="F33" i="1"/>
  <c r="F32" i="1"/>
  <c r="F31" i="1"/>
  <c r="F30" i="1"/>
  <c r="F16" i="1" l="1"/>
  <c r="F15" i="1"/>
  <c r="F14" i="1"/>
  <c r="F17" i="1" l="1"/>
  <c r="E3" i="3" s="1"/>
  <c r="F57" i="1"/>
  <c r="D13" i="3" s="1"/>
  <c r="E13" i="3" l="1"/>
  <c r="F41" i="1"/>
  <c r="D9" i="3" s="1"/>
  <c r="E9" i="3" s="1"/>
  <c r="F50" i="1"/>
  <c r="D11" i="3" s="1"/>
  <c r="E11" i="3" s="1"/>
  <c r="F34" i="1"/>
  <c r="D7" i="3" s="1"/>
  <c r="E7" i="3" s="1"/>
  <c r="E17" i="3" l="1"/>
  <c r="D15" i="3"/>
  <c r="F58" i="1"/>
  <c r="F59" i="1" s="1"/>
  <c r="E4" i="3" s="1"/>
</calcChain>
</file>

<file path=xl/sharedStrings.xml><?xml version="1.0" encoding="utf-8"?>
<sst xmlns="http://schemas.openxmlformats.org/spreadsheetml/2006/main" count="109" uniqueCount="99">
  <si>
    <t>Total</t>
  </si>
  <si>
    <t>Datum der Evaluation</t>
  </si>
  <si>
    <t>Geburtsjahr</t>
  </si>
  <si>
    <t>Geschlecht</t>
  </si>
  <si>
    <t>Muttersprache</t>
  </si>
  <si>
    <t>Austrittsdatum</t>
  </si>
  <si>
    <t>Eintrittsdatum</t>
  </si>
  <si>
    <t>Lebt in Wohnheim</t>
  </si>
  <si>
    <t>Bemerkungen</t>
  </si>
  <si>
    <t>Hilfe beim Ausfüllen des Rasters : Definition der Indikatoren</t>
  </si>
  <si>
    <t>Pkte</t>
  </si>
  <si>
    <t>Bedarf</t>
  </si>
  <si>
    <t>Indikatoren</t>
  </si>
  <si>
    <t xml:space="preserve">
Die Person erreicht das Normalisierungsprinzip selber; es braucht weder Überprüfung noch Anweisung von Seiten der Betreuer.</t>
  </si>
  <si>
    <t xml:space="preserve">keine Unterstützung
</t>
  </si>
  <si>
    <t>Anstoss und/oder Schlusskontrolle</t>
  </si>
  <si>
    <t xml:space="preserve">
Um das Normalisierungsprinzip zu erreichen muss die Person erinnert oder aufgefordert werden, damit sie eine Tätigkeit aufnimmt oder ihre Fähigkeiten einsetzt, und/oder sie braucht eine Kontrolle, um die Tätigkeit auszuführen. 
Mit dieser Art von Unterstützung geht eine vorgängige Organisation des Umfeldes oder eine Anpassung der Situation einher. 
</t>
  </si>
  <si>
    <t>Anweisung und Überwachung des Ablaufs</t>
  </si>
  <si>
    <t xml:space="preserve">
Um das Normalisierungsprinzip zu erreichen, braucht die Person – neben Anreiz oder Kontrolle – Informationen, Tipps oder eine Vorführung, damit sie eine Tätigkeit ausführt oder ihre Fähigkeiten einsetzt.
</t>
  </si>
  <si>
    <t>Anleitung und/oder partielle physische Hilfe</t>
  </si>
  <si>
    <t xml:space="preserve">
Um das Normalisierungsprinzip zu erreichen, braucht die Person vom Betreuer verbale und/oder partielle körperliche Unterstützung. Um eine Tätigkeit durchzuführen oder ihre Fähigkeiten einzusetzen braucht die Person regelmässige Anleitung oder sogar Unterstützung bei der Durchführung der jeweiligen Geste.</t>
  </si>
  <si>
    <t>Ständige Betreuung  und/oder Vertretung</t>
  </si>
  <si>
    <t xml:space="preserve">
Um das Normalisierungsprinzip zu erreichen ist die Person vollkommen von eingehender Hilfe und Kontrolle abhängig oder es ist sogar nötig, dass der Betreuer die Tätigkeit an ihrer Stelle ausführt. </t>
  </si>
  <si>
    <t>Nr</t>
  </si>
  <si>
    <t>Definition der Intem</t>
  </si>
  <si>
    <t>Definition des Normalisierungsprinzips</t>
  </si>
  <si>
    <t>Gew.</t>
  </si>
  <si>
    <t>Bereich der praktischen und Umsetzungskompetenzen</t>
  </si>
  <si>
    <t>Sozialversicherungsnr.</t>
  </si>
  <si>
    <r>
      <rPr>
        <i/>
        <sz val="8"/>
        <rFont val="Arial"/>
        <family val="2"/>
      </rPr>
      <t>Praktische Fähigkeiten</t>
    </r>
    <r>
      <rPr>
        <sz val="8"/>
        <rFont val="Arial"/>
        <family val="2"/>
      </rPr>
      <t xml:space="preserve"> bezieht sich auf das handwerkliche Geschick in der angemessenen Verwendung von Instrumenten oder technischen Anlagen.</t>
    </r>
  </si>
  <si>
    <t>Total Bereich der praktischen und Umsetzungskompetenzen</t>
  </si>
  <si>
    <t>Bereich der emotionalen und sozialen Kompetenzen</t>
  </si>
  <si>
    <t>Total Bereich der emotionalen und sozialen Kompetenzen</t>
  </si>
  <si>
    <t>Bereich der kognitiven und kommunikativen Kompetenzen</t>
  </si>
  <si>
    <t>Total Bereich der kognitiven und kommunikativen Kompetenzen</t>
  </si>
  <si>
    <t>Total OLMIS Werkstätte (Punkte aller 20 Items gewichtet)</t>
  </si>
  <si>
    <t>Berechnung der Anzahl Arbeitsstunden</t>
  </si>
  <si>
    <t xml:space="preserve">Die Ausführungsgeschwindigkeit dieser Person ermöglicht einen gleichbleibenden Arbeitsrhythmus. </t>
  </si>
  <si>
    <t xml:space="preserve">Wurde dieser Person ihre Arbeit einmal erklärt, organisiert und verantwortet sie deren Ablauf selbst. </t>
  </si>
  <si>
    <t xml:space="preserve">Diese Person führt ihre Aktivität unter Einhaltung der einzelnen Schritte durch und nimmt sie nach einer Unterbrechung mit Durchhaltevermögen und Konzentration wieder auf. </t>
  </si>
  <si>
    <t xml:space="preserve">Diese Person hat die Kontrolle über ihre Arbeit (ist sich ihren Fehlern bewusst, korrigiert diese selber oder wendet sich an jemanden, der ihr dabei helfen kann). </t>
  </si>
  <si>
    <t xml:space="preserve">Diese Person passt sich für den guten Zusammenhalt der Gruppe selbstkritisch an. </t>
  </si>
  <si>
    <t xml:space="preserve">Diese Person knüpft mühelos Kontakte und wird von den anderen akzeptiert. </t>
  </si>
  <si>
    <t xml:space="preserve">Diese Person evaluiert die verschiedenen Elemente einer neuen Situation und wendet dann die geeignetste Lösung an. Sie kann mit Unvorhergesehenem umgehen und passt ihr Verhalten und ihr Handeln entsprechend dem zu erreichenden Ziel an. </t>
  </si>
  <si>
    <t xml:space="preserve">Diese Person äussert ihre Meinung, respektiert aber auch die der anderen. </t>
  </si>
  <si>
    <t xml:space="preserve">Diese Person kann Unfallgefahren und Risiken für ihre Integrität selber einschätzen (zu viel Essen, Trinken, Alkohol, Medikamente). Sie wendet die notwendigen Schutzmassnahmen an. </t>
  </si>
  <si>
    <t xml:space="preserve">Diese Person kann lesen, schreiben, rechnen und Karten, Listen, Bedienungsanleitungen und Rezepte lesen. </t>
  </si>
  <si>
    <t xml:space="preserve">Diese Person versteht einzelne und/oder aufeinanderfolgende Anweisungen, auch wenn diese neu für sie sind. </t>
  </si>
  <si>
    <t xml:space="preserve">Diese Person kann mehr als drei zusätzliche und/oder einzelne Anweisungen im Kopf behalten und ausführen. </t>
  </si>
  <si>
    <t xml:space="preserve">Diese Person kann ihre Bedürfnisse und Emotionen über ein oder mehrere angemessene verbale und/oder nonverbale Mittel ausdrücken. </t>
  </si>
  <si>
    <t xml:space="preserve">Diese Person passt ihre Körperhaltung allen von der Arbeit geforderten Positionen an, ohne Kompensation oder Auswirkung auf Präzision und Effizienz. </t>
  </si>
  <si>
    <t xml:space="preserve">Diese Person kümmert sich selbst um eine ausgewogene Ernährung (Einkauf  bis Verzehr). </t>
  </si>
  <si>
    <t xml:space="preserve">Diese Person kümmert sich um ihre persönliche Hygiene (Sauberkeit von Körper und Kleidern). </t>
  </si>
  <si>
    <t xml:space="preserve">Diese Person kümmert sich um ihre Pflege, wie z. B. Medikamente nehmen, zum Arzt gehen, usw. </t>
  </si>
  <si>
    <r>
      <rPr>
        <i/>
        <sz val="8"/>
        <rFont val="Arial"/>
        <family val="2"/>
      </rPr>
      <t xml:space="preserve">Schnelligkeit </t>
    </r>
    <r>
      <rPr>
        <sz val="8"/>
        <rFont val="Arial"/>
        <family val="2"/>
      </rPr>
      <t xml:space="preserve">bezieht sich auf die Fähigkeit, etwas in der verlangten Geschwindigkeit oder Frequenz zu erfüllen. </t>
    </r>
  </si>
  <si>
    <r>
      <rPr>
        <i/>
        <sz val="8"/>
        <rFont val="Arial"/>
        <family val="2"/>
      </rPr>
      <t xml:space="preserve">Organisation </t>
    </r>
    <r>
      <rPr>
        <sz val="8"/>
        <rFont val="Arial"/>
        <family val="2"/>
      </rPr>
      <t xml:space="preserve">bezieht sich auf die Handhabung der Handlungsabläufe. </t>
    </r>
  </si>
  <si>
    <r>
      <rPr>
        <i/>
        <sz val="8"/>
        <rFont val="Arial"/>
        <family val="2"/>
      </rPr>
      <t>Kontinuität</t>
    </r>
    <r>
      <rPr>
        <sz val="8"/>
        <rFont val="Arial"/>
        <family val="2"/>
      </rPr>
      <t xml:space="preserve"> bezieht sich auf das Engagement bei der Ausführung einer Tätigkeit (etwas zu Ende bringen). </t>
    </r>
  </si>
  <si>
    <r>
      <rPr>
        <i/>
        <sz val="8"/>
        <rFont val="Arial"/>
        <family val="2"/>
      </rPr>
      <t xml:space="preserve">Verantwortung </t>
    </r>
    <r>
      <rPr>
        <sz val="8"/>
        <rFont val="Arial"/>
        <family val="2"/>
      </rPr>
      <t xml:space="preserve">bezieht sich auf das Interesse, das der Qualität der ausgeführten Tätigkeiten zugewendet wird. </t>
    </r>
  </si>
  <si>
    <r>
      <rPr>
        <i/>
        <sz val="8"/>
        <rFont val="Arial"/>
        <family val="2"/>
      </rPr>
      <t xml:space="preserve">Selbstkontrolle </t>
    </r>
    <r>
      <rPr>
        <sz val="8"/>
        <rFont val="Arial"/>
        <family val="2"/>
      </rPr>
      <t xml:space="preserve">bezieht sich auf die Fähigkeit, in alltäglichen Situationen mit seinen Emotionen umgehen zu können. </t>
    </r>
  </si>
  <si>
    <r>
      <rPr>
        <i/>
        <sz val="8"/>
        <rFont val="Arial"/>
        <family val="2"/>
      </rPr>
      <t>Beziehungen</t>
    </r>
    <r>
      <rPr>
        <sz val="8"/>
        <rFont val="Arial"/>
        <family val="2"/>
      </rPr>
      <t xml:space="preserve"> bezieht sich auf die Fähigkeit, Beziehungen einzugehen und zu pflegen.  </t>
    </r>
  </si>
  <si>
    <r>
      <rPr>
        <i/>
        <sz val="8"/>
        <rFont val="Arial"/>
        <family val="2"/>
      </rPr>
      <t>Anpassung</t>
    </r>
    <r>
      <rPr>
        <sz val="8"/>
        <rFont val="Arial"/>
        <family val="2"/>
      </rPr>
      <t xml:space="preserve"> bezieht sich auf die Fähigkeit, mit Neuerungen und Veränderungen umgehen zu können. </t>
    </r>
  </si>
  <si>
    <r>
      <rPr>
        <i/>
        <sz val="8"/>
        <rFont val="Arial"/>
        <family val="2"/>
      </rPr>
      <t>Rechte und Pflichten</t>
    </r>
    <r>
      <rPr>
        <sz val="8"/>
        <rFont val="Arial"/>
        <family val="2"/>
      </rPr>
      <t xml:space="preserve"> bezieht sich auf die Fähigkeit, sich an Regeln zu halten und für seine Rechte einzustehen. </t>
    </r>
  </si>
  <si>
    <r>
      <rPr>
        <i/>
        <sz val="8"/>
        <rFont val="Arial"/>
        <family val="2"/>
      </rPr>
      <t>Wahrung der Integrität</t>
    </r>
    <r>
      <rPr>
        <sz val="8"/>
        <rFont val="Arial"/>
        <family val="2"/>
      </rPr>
      <t xml:space="preserve"> bezieht sich auf die Fähigkeit, die persönliche physische und psychische Gesundheit zu bewahren.</t>
    </r>
  </si>
  <si>
    <r>
      <rPr>
        <i/>
        <sz val="8"/>
        <rFont val="Arial"/>
        <family val="2"/>
      </rPr>
      <t>Schulische Fähigkeiten</t>
    </r>
    <r>
      <rPr>
        <sz val="8"/>
        <rFont val="Arial"/>
        <family val="2"/>
      </rPr>
      <t xml:space="preserve"> bezieht sich auf die Fähigkeit, im Alltag die eigenen Kompetenzen in Sachen Lesen, Schreiben und Rechnen einsetzen zu können. </t>
    </r>
  </si>
  <si>
    <r>
      <rPr>
        <i/>
        <sz val="8"/>
        <rFont val="Arial"/>
        <family val="2"/>
      </rPr>
      <t>Verständnis</t>
    </r>
    <r>
      <rPr>
        <sz val="8"/>
        <rFont val="Arial"/>
        <family val="2"/>
      </rPr>
      <t xml:space="preserve"> bezieht sich auf die Fähigkeit, einer Botschaft einen Sinn zu geben. </t>
    </r>
  </si>
  <si>
    <r>
      <rPr>
        <i/>
        <sz val="8"/>
        <rFont val="Arial"/>
        <family val="2"/>
      </rPr>
      <t xml:space="preserve">Merkfähigkeit </t>
    </r>
    <r>
      <rPr>
        <sz val="8"/>
        <rFont val="Arial"/>
        <family val="2"/>
      </rPr>
      <t xml:space="preserve">bezieht sich auf die Fähigkeit, sich an eine Information zu erinnern und sie zu verwenden. </t>
    </r>
  </si>
  <si>
    <r>
      <rPr>
        <i/>
        <sz val="8"/>
        <rFont val="Arial"/>
        <family val="2"/>
      </rPr>
      <t xml:space="preserve">Orientierung </t>
    </r>
    <r>
      <rPr>
        <sz val="8"/>
        <rFont val="Arial"/>
        <family val="2"/>
      </rPr>
      <t xml:space="preserve">bezieht sich auf die Fähigkeit, sich in Raum und Zeit zurechtzufinden. </t>
    </r>
  </si>
  <si>
    <r>
      <rPr>
        <i/>
        <sz val="8"/>
        <rFont val="Arial"/>
        <family val="2"/>
      </rPr>
      <t xml:space="preserve">Körperhaltung und Mobilität </t>
    </r>
    <r>
      <rPr>
        <sz val="8"/>
        <rFont val="Arial"/>
        <family val="2"/>
      </rPr>
      <t>bezieht sich auf die motorischen Fähigkeiten, die es für eine gute Positionierung und fürs Fortbewegen braucht.</t>
    </r>
  </si>
  <si>
    <r>
      <rPr>
        <i/>
        <sz val="8"/>
        <rFont val="Arial"/>
        <family val="2"/>
      </rPr>
      <t>Ernährung</t>
    </r>
    <r>
      <rPr>
        <sz val="8"/>
        <rFont val="Arial"/>
        <family val="2"/>
      </rPr>
      <t xml:space="preserve"> bezieht sich auf alle Fähigkeiten, die erforderlich sind, um dem Organismus ausreichende Nährstoffzufuhr zu gewährleisten. </t>
    </r>
  </si>
  <si>
    <r>
      <rPr>
        <i/>
        <sz val="8"/>
        <rFont val="Arial"/>
        <family val="2"/>
      </rPr>
      <t>Wahrnehmung</t>
    </r>
    <r>
      <rPr>
        <sz val="8"/>
        <rFont val="Arial"/>
        <family val="2"/>
      </rPr>
      <t xml:space="preserve"> bezieht sich auf die Fähigkeit, die eigenen Sinne zu benutzen. </t>
    </r>
  </si>
  <si>
    <r>
      <rPr>
        <i/>
        <sz val="8"/>
        <rFont val="Arial"/>
        <family val="2"/>
      </rPr>
      <t xml:space="preserve">Hygiene </t>
    </r>
    <r>
      <rPr>
        <sz val="8"/>
        <rFont val="Arial"/>
        <family val="2"/>
      </rPr>
      <t xml:space="preserve">bezieht sich auf alle Fähigkeiten, die für die Pflege des Körpers und des Erscheinungsbilds notwendig sind. </t>
    </r>
  </si>
  <si>
    <t>Resultate der Evaluation</t>
  </si>
  <si>
    <t>Sozialversicherungsnummer</t>
  </si>
  <si>
    <t>Bereiche</t>
  </si>
  <si>
    <t xml:space="preserve">Total OLMIS pro Kompetenz- bereich </t>
  </si>
  <si>
    <t>praktische und Umsetzungskompetenzen</t>
  </si>
  <si>
    <t>emotionale und soziale Kompetenzen</t>
  </si>
  <si>
    <t>kognitive und kommunikative Kompetenzen</t>
  </si>
  <si>
    <t>Total gewichtete Arbeitsstunden</t>
  </si>
  <si>
    <t xml:space="preserve">Total Score OLMIS pro Kompetenz-bereich </t>
  </si>
  <si>
    <t>nicht messbar</t>
  </si>
  <si>
    <t>NM</t>
  </si>
  <si>
    <t xml:space="preserve">Diese Person hat harmonische und genaue Bewegungen für eine ausgezeichnete Ausführung der Arbeit. </t>
  </si>
  <si>
    <r>
      <rPr>
        <i/>
        <sz val="8"/>
        <rFont val="Arial"/>
        <family val="2"/>
      </rPr>
      <t xml:space="preserve">Ausdruck </t>
    </r>
    <r>
      <rPr>
        <sz val="8"/>
        <rFont val="Arial"/>
        <family val="2"/>
      </rPr>
      <t xml:space="preserve">bezieht sich auf die Fähigkeit, angemessen verbal oder nonverbal zu kommunizieren. </t>
    </r>
  </si>
  <si>
    <t>Dieses Item trifft auf die Person nicht zu; die fragliche Tätigkeit gehört nicht zu den Zielen, die in ihrer Individuellen Förderplanung vorkommen. Folglich erhält die Person im betreffenden Bereich auch keine Unterstützung. Diese Bemassung lässt sich jedoch nicht auf die Items des Bereichs emotionale und soziale Kompetenzen und des Bereichs kognitive und kommunikative Kompetenzen anwenden, und auch nicht auf die Items 3.2 und 3.4 des Bereichs physische und Handlungskompetenzen. Diese Items werden als lebenswichtig eingestuft.</t>
  </si>
  <si>
    <t>Bereich der physischen und Handlungskompetenzen</t>
  </si>
  <si>
    <t>Total Bereich der physischen und Handlungskompetenzen</t>
  </si>
  <si>
    <t>physische und Handlungskompetenzen</t>
  </si>
  <si>
    <t>OLMIS Werkstätte Endscore (Total OLMIS W*Total gewichtete Arbeitsstunden/1000)</t>
  </si>
  <si>
    <t>Instrument der westschweizer Kantone und des Tessins zur Beurteilung der Intensität der Unterstützungsmassnahmen - OLMIS</t>
  </si>
  <si>
    <t>Total OLMIS Werkstätte (Punkte aller 20 Item gewichtet)</t>
  </si>
  <si>
    <t>OLMIS Werkstätte Endscore (Total OLMIS*Total gewichtete Tage/1000)</t>
  </si>
  <si>
    <t>Einrichtung</t>
  </si>
  <si>
    <t>Name, Vorname</t>
  </si>
  <si>
    <t>Sozialversicherungsnummer (AHV)</t>
  </si>
  <si>
    <r>
      <rPr>
        <i/>
        <sz val="8"/>
        <rFont val="Arial"/>
        <family val="2"/>
      </rPr>
      <t xml:space="preserve">Pflege </t>
    </r>
    <r>
      <rPr>
        <sz val="8"/>
        <rFont val="Arial"/>
        <family val="2"/>
      </rPr>
      <t>bezieht sich auf die Fähigkeit, die eigene Gesundheit zu bewahren.</t>
    </r>
  </si>
  <si>
    <t>Anzahl anwesenheitsstunden im Referenzjahr (Integrationsphase und Ferien nicht mitgerechnet)</t>
  </si>
  <si>
    <t>Anzahl Abwesenheitsstunden (Krankheit und/oder Unfall, diverse andere Absenzen auch während der Integrationsphase)</t>
  </si>
  <si>
    <t>Anzahl anwesenheitsstunden während der Integrationsphase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</si>
</sst>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b/>
      <sz val="10"/>
      <name val="Arial"/>
      <family val="2"/>
    </font>
    <font>
      <sz val="10"/>
      <name val="Arial"/>
      <family val="2"/>
    </font>
    <font>
      <b/>
      <sz val="11"/>
      <name val="Arial"/>
      <family val="2"/>
    </font>
    <font>
      <b/>
      <sz val="12"/>
      <name val="Arial"/>
      <family val="2"/>
    </font>
    <font>
      <sz val="10"/>
      <name val="Arial"/>
      <family val="2"/>
    </font>
    <font>
      <i/>
      <sz val="8"/>
      <name val="Arial"/>
      <family val="2"/>
    </font>
    <font>
      <sz val="10"/>
      <color rgb="FFFF0000"/>
      <name val="Arial"/>
      <family val="2"/>
    </font>
    <font>
      <b/>
      <i/>
      <sz val="16"/>
      <name val="Arial"/>
      <family val="2"/>
    </font>
    <font>
      <sz val="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cellStyleXfs>
  <cellXfs count="123">
    <xf numFmtId="0" fontId="0" fillId="0" borderId="0" xfId="0"/>
    <xf numFmtId="0" fontId="0" fillId="0" borderId="0" xfId="0" applyAlignment="1">
      <alignment vertical="center"/>
    </xf>
    <xf numFmtId="0" fontId="0" fillId="2" borderId="0" xfId="0" applyFill="1" applyAlignment="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pplyProtection="1">
      <alignment horizontal="center" vertical="center"/>
      <protection locked="0"/>
    </xf>
    <xf numFmtId="0" fontId="0" fillId="2" borderId="0" xfId="0" applyFill="1" applyBorder="1"/>
    <xf numFmtId="0" fontId="4" fillId="0" borderId="0" xfId="0" applyFont="1" applyAlignment="1">
      <alignment horizontal="center" vertical="center"/>
    </xf>
    <xf numFmtId="0" fontId="0" fillId="0" borderId="1" xfId="0" applyFill="1" applyBorder="1" applyAlignment="1">
      <alignment horizontal="center" vertical="center"/>
    </xf>
    <xf numFmtId="0" fontId="0" fillId="0" borderId="0" xfId="0" applyAlignment="1">
      <alignment horizontal="left" vertical="center"/>
    </xf>
    <xf numFmtId="0" fontId="3" fillId="0" borderId="0" xfId="0" applyFont="1"/>
    <xf numFmtId="0" fontId="3" fillId="0" borderId="0" xfId="0" applyFont="1" applyAlignment="1">
      <alignment horizontal="right"/>
    </xf>
    <xf numFmtId="0" fontId="8" fillId="0" borderId="0" xfId="0" applyFont="1"/>
    <xf numFmtId="0" fontId="0" fillId="4" borderId="4" xfId="0" applyFill="1" applyBorder="1" applyAlignment="1">
      <alignment horizontal="center" vertical="center"/>
    </xf>
    <xf numFmtId="0" fontId="0" fillId="4" borderId="6" xfId="0" applyFill="1" applyBorder="1" applyAlignment="1">
      <alignment horizontal="center" vertical="center"/>
    </xf>
    <xf numFmtId="0" fontId="2"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1" xfId="0" applyBorder="1" applyAlignment="1">
      <alignment horizontal="center" vertical="center"/>
    </xf>
    <xf numFmtId="0" fontId="0" fillId="4" borderId="11" xfId="0" applyFill="1" applyBorder="1" applyAlignment="1">
      <alignment horizontal="center" vertical="center"/>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2" fillId="2"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Border="1" applyAlignment="1">
      <alignment horizontal="left" vertical="top"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7" xfId="0" applyFont="1" applyBorder="1" applyAlignment="1">
      <alignment horizontal="left" vertical="top" wrapText="1"/>
    </xf>
    <xf numFmtId="0" fontId="3" fillId="0" borderId="0" xfId="1"/>
    <xf numFmtId="0" fontId="4" fillId="2" borderId="0" xfId="1" applyFont="1" applyFill="1" applyBorder="1" applyAlignment="1">
      <alignment horizontal="left" vertical="center" wrapText="1"/>
    </xf>
    <xf numFmtId="0" fontId="5" fillId="0" borderId="0" xfId="1" applyFont="1" applyAlignment="1">
      <alignment vertical="center"/>
    </xf>
    <xf numFmtId="4" fontId="5" fillId="0" borderId="0" xfId="1" applyNumberFormat="1" applyFont="1" applyAlignment="1">
      <alignment horizontal="center" vertical="center"/>
    </xf>
    <xf numFmtId="0" fontId="10" fillId="0" borderId="5" xfId="1" applyFont="1" applyBorder="1"/>
    <xf numFmtId="0" fontId="10" fillId="0" borderId="5" xfId="1" applyFont="1" applyBorder="1" applyAlignment="1">
      <alignment horizontal="center" wrapText="1"/>
    </xf>
    <xf numFmtId="0" fontId="10" fillId="0" borderId="0" xfId="1" applyFont="1"/>
    <xf numFmtId="0" fontId="10" fillId="0" borderId="0" xfId="1" applyFont="1" applyAlignment="1">
      <alignment wrapText="1"/>
    </xf>
    <xf numFmtId="3" fontId="10" fillId="0" borderId="0" xfId="1" applyNumberFormat="1" applyFont="1" applyAlignment="1">
      <alignment horizontal="center"/>
    </xf>
    <xf numFmtId="2" fontId="10" fillId="0" borderId="0" xfId="1" applyNumberFormat="1" applyFont="1" applyAlignment="1">
      <alignment horizontal="center" vertical="center"/>
    </xf>
    <xf numFmtId="4" fontId="10" fillId="0" borderId="0" xfId="1" applyNumberFormat="1" applyFont="1"/>
    <xf numFmtId="0" fontId="3" fillId="4" borderId="3" xfId="0" applyFont="1" applyFill="1" applyBorder="1" applyAlignment="1">
      <alignment horizontal="left" vertical="center"/>
    </xf>
    <xf numFmtId="0" fontId="0" fillId="4" borderId="4" xfId="0" applyFill="1" applyBorder="1" applyAlignment="1">
      <alignment horizontal="left" vertical="center"/>
    </xf>
    <xf numFmtId="0" fontId="3" fillId="2" borderId="1" xfId="0" applyFont="1" applyFill="1" applyBorder="1" applyAlignment="1" applyProtection="1">
      <alignment horizontal="center" vertical="center"/>
      <protection locked="0"/>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horizontal="center"/>
    </xf>
    <xf numFmtId="0" fontId="0" fillId="0" borderId="4" xfId="0" applyFill="1" applyBorder="1" applyAlignment="1">
      <alignment horizont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4" fillId="2" borderId="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3" fillId="2"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4" borderId="3" xfId="0" applyFont="1" applyFill="1" applyBorder="1" applyAlignment="1" applyProtection="1">
      <alignment horizontal="left" vertical="center"/>
    </xf>
    <xf numFmtId="0" fontId="0" fillId="4" borderId="4" xfId="0" applyFill="1" applyBorder="1" applyAlignment="1" applyProtection="1">
      <alignment horizontal="left"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3"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5" fillId="2" borderId="2" xfId="0" applyFont="1" applyFill="1" applyBorder="1" applyAlignment="1">
      <alignment horizontal="center" vertical="center" wrapText="1"/>
    </xf>
    <xf numFmtId="0" fontId="3" fillId="4" borderId="3" xfId="0" applyFont="1" applyFill="1" applyBorder="1" applyAlignment="1">
      <alignment horizontal="left" vertical="center"/>
    </xf>
    <xf numFmtId="0" fontId="0" fillId="4" borderId="4" xfId="0" applyFill="1" applyBorder="1" applyAlignment="1">
      <alignment horizontal="left" vertical="center"/>
    </xf>
    <xf numFmtId="0" fontId="3" fillId="4" borderId="4" xfId="0" applyFont="1" applyFill="1" applyBorder="1" applyAlignment="1">
      <alignment horizontal="left" vertical="center"/>
    </xf>
    <xf numFmtId="0" fontId="6" fillId="4" borderId="4" xfId="0" applyFont="1" applyFill="1" applyBorder="1" applyAlignment="1">
      <alignment horizontal="left" vertical="center"/>
    </xf>
    <xf numFmtId="0" fontId="0" fillId="0" borderId="2"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4" fillId="3" borderId="1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xf>
    <xf numFmtId="0" fontId="2" fillId="4" borderId="4" xfId="0" applyFont="1" applyFill="1" applyBorder="1" applyAlignment="1">
      <alignmen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10" fillId="0" borderId="0" xfId="1" applyFont="1" applyAlignment="1"/>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3" fillId="0" borderId="2" xfId="1" applyBorder="1" applyAlignment="1">
      <alignment horizontal="center" vertical="center"/>
    </xf>
    <xf numFmtId="0" fontId="3" fillId="0" borderId="4" xfId="1" applyBorder="1" applyAlignment="1">
      <alignment horizontal="center" vertical="center"/>
    </xf>
    <xf numFmtId="0" fontId="4" fillId="2" borderId="3" xfId="1" applyFont="1" applyFill="1" applyBorder="1" applyAlignment="1">
      <alignment horizontal="left" vertical="center" wrapText="1"/>
    </xf>
    <xf numFmtId="0" fontId="3" fillId="0" borderId="2" xfId="1" applyBorder="1" applyAlignment="1">
      <alignment horizontal="left" vertical="center" wrapText="1"/>
    </xf>
    <xf numFmtId="0" fontId="5" fillId="0" borderId="2"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vertical="center"/>
    </xf>
    <xf numFmtId="0" fontId="5" fillId="0" borderId="0" xfId="1" applyFont="1" applyAlignment="1">
      <alignment horizontal="left" vertical="center" wrapText="1"/>
    </xf>
    <xf numFmtId="0" fontId="3" fillId="0" borderId="0" xfId="1" applyAlignment="1">
      <alignment horizontal="left" vertical="center" wrapText="1"/>
    </xf>
    <xf numFmtId="0" fontId="10" fillId="0" borderId="0" xfId="1" applyFont="1" applyAlignment="1">
      <alignment wrapText="1"/>
    </xf>
  </cellXfs>
  <cellStyles count="2">
    <cellStyle name="Standard" xfId="0" builtinId="0"/>
    <cellStyle name="Standard 2" xfId="1"/>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US"/>
              <a:t>Total OLMIS Werkstätte</a:t>
            </a:r>
            <a:r>
              <a:rPr lang="en-US" baseline="0"/>
              <a:t> </a:t>
            </a:r>
            <a:r>
              <a:rPr lang="en-US"/>
              <a:t>pro Kompetenzbereich </a:t>
            </a:r>
          </a:p>
        </c:rich>
      </c:tx>
      <c:layout/>
      <c:overlay val="0"/>
    </c:title>
    <c:autoTitleDeleted val="0"/>
    <c:plotArea>
      <c:layout/>
      <c:barChart>
        <c:barDir val="col"/>
        <c:grouping val="clustered"/>
        <c:varyColors val="0"/>
        <c:ser>
          <c:idx val="0"/>
          <c:order val="0"/>
          <c:tx>
            <c:strRef>
              <c:f>RECAP!$D$5</c:f>
              <c:strCache>
                <c:ptCount val="1"/>
                <c:pt idx="0">
                  <c:v>Total OLMIS pro Kompetenz- bereich </c:v>
                </c:pt>
              </c:strCache>
            </c:strRef>
          </c:tx>
          <c:spPr>
            <a:solidFill>
              <a:srgbClr val="FFCCFF"/>
            </a:solidFill>
          </c:spPr>
          <c:invertIfNegative val="0"/>
          <c:dPt>
            <c:idx val="1"/>
            <c:invertIfNegative val="0"/>
            <c:bubble3D val="0"/>
            <c:spPr>
              <a:solidFill>
                <a:srgbClr val="CCFF99"/>
              </a:solidFill>
            </c:spPr>
          </c:dPt>
          <c:dPt>
            <c:idx val="3"/>
            <c:invertIfNegative val="0"/>
            <c:bubble3D val="0"/>
            <c:spPr>
              <a:solidFill>
                <a:srgbClr val="CCFF99"/>
              </a:solidFill>
            </c:spPr>
          </c:dPt>
          <c:dPt>
            <c:idx val="5"/>
            <c:invertIfNegative val="0"/>
            <c:bubble3D val="0"/>
            <c:spPr>
              <a:solidFill>
                <a:srgbClr val="CCFF99"/>
              </a:solidFill>
            </c:spPr>
          </c:dPt>
          <c:dPt>
            <c:idx val="7"/>
            <c:invertIfNegative val="0"/>
            <c:bubble3D val="0"/>
            <c:spPr>
              <a:solidFill>
                <a:srgbClr val="CCFF99"/>
              </a:solidFill>
            </c:spPr>
          </c:dPt>
          <c:cat>
            <c:strRef>
              <c:f>RECAP!$A$6:$C$13</c:f>
              <c:strCache>
                <c:ptCount val="8"/>
                <c:pt idx="1">
                  <c:v>praktische und Umsetzungskompetenzen</c:v>
                </c:pt>
                <c:pt idx="3">
                  <c:v>emotionale und soziale Kompetenzen</c:v>
                </c:pt>
                <c:pt idx="5">
                  <c:v>kognitive und kommunikative Kompetenzen</c:v>
                </c:pt>
                <c:pt idx="7">
                  <c:v>physische und Handlungskompetenzen</c:v>
                </c:pt>
              </c:strCache>
            </c:strRef>
          </c:cat>
          <c:val>
            <c:numRef>
              <c:f>RECAP!$D$6:$D$13</c:f>
              <c:numCache>
                <c:formatCode>#,##0</c:formatCode>
                <c:ptCount val="8"/>
                <c:pt idx="1">
                  <c:v>0</c:v>
                </c:pt>
                <c:pt idx="3">
                  <c:v>0</c:v>
                </c:pt>
                <c:pt idx="5">
                  <c:v>0</c:v>
                </c:pt>
                <c:pt idx="7">
                  <c:v>0</c:v>
                </c:pt>
              </c:numCache>
            </c:numRef>
          </c:val>
        </c:ser>
        <c:dLbls>
          <c:showLegendKey val="0"/>
          <c:showVal val="1"/>
          <c:showCatName val="0"/>
          <c:showSerName val="0"/>
          <c:showPercent val="0"/>
          <c:showBubbleSize val="0"/>
        </c:dLbls>
        <c:gapWidth val="150"/>
        <c:axId val="126868096"/>
        <c:axId val="127349120"/>
      </c:barChart>
      <c:catAx>
        <c:axId val="126868096"/>
        <c:scaling>
          <c:orientation val="minMax"/>
        </c:scaling>
        <c:delete val="0"/>
        <c:axPos val="b"/>
        <c:majorTickMark val="out"/>
        <c:minorTickMark val="none"/>
        <c:tickLblPos val="nextTo"/>
        <c:crossAx val="127349120"/>
        <c:crosses val="autoZero"/>
        <c:auto val="1"/>
        <c:lblAlgn val="ctr"/>
        <c:lblOffset val="100"/>
        <c:noMultiLvlLbl val="0"/>
      </c:catAx>
      <c:valAx>
        <c:axId val="127349120"/>
        <c:scaling>
          <c:orientation val="minMax"/>
        </c:scaling>
        <c:delete val="0"/>
        <c:axPos val="l"/>
        <c:majorGridlines/>
        <c:numFmt formatCode="General" sourceLinked="1"/>
        <c:majorTickMark val="out"/>
        <c:minorTickMark val="none"/>
        <c:tickLblPos val="nextTo"/>
        <c:crossAx val="126868096"/>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18</xdr:row>
      <xdr:rowOff>57151</xdr:rowOff>
    </xdr:from>
    <xdr:to>
      <xdr:col>4</xdr:col>
      <xdr:colOff>1162051</xdr:colOff>
      <xdr:row>41</xdr:row>
      <xdr:rowOff>142876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78"/>
  <sheetViews>
    <sheetView tabSelected="1" zoomScaleNormal="100" zoomScaleSheetLayoutView="100" workbookViewId="0">
      <selection activeCell="C2" sqref="C2:F2"/>
    </sheetView>
  </sheetViews>
  <sheetFormatPr baseColWidth="10" defaultRowHeight="13.2" x14ac:dyDescent="0.25"/>
  <cols>
    <col min="1" max="1" width="6.6640625" customWidth="1"/>
    <col min="2" max="2" width="22.109375" customWidth="1"/>
    <col min="3" max="3" width="39.6640625" customWidth="1"/>
    <col min="4" max="4" width="5.33203125" customWidth="1"/>
    <col min="5" max="5" width="5.44140625" customWidth="1"/>
    <col min="6" max="6" width="9.33203125" customWidth="1"/>
    <col min="7" max="8" width="11.44140625" customWidth="1"/>
  </cols>
  <sheetData>
    <row r="1" spans="1:6" ht="39.9" customHeight="1" x14ac:dyDescent="0.25">
      <c r="A1" s="78" t="s">
        <v>89</v>
      </c>
      <c r="B1" s="79"/>
      <c r="C1" s="79"/>
      <c r="D1" s="79"/>
      <c r="E1" s="79"/>
      <c r="F1" s="80"/>
    </row>
    <row r="2" spans="1:6" ht="20.100000000000001" customHeight="1" x14ac:dyDescent="0.25">
      <c r="A2" s="93" t="s">
        <v>93</v>
      </c>
      <c r="B2" s="94"/>
      <c r="C2" s="89"/>
      <c r="D2" s="87"/>
      <c r="E2" s="87"/>
      <c r="F2" s="88"/>
    </row>
    <row r="3" spans="1:6" ht="20.100000000000001" customHeight="1" x14ac:dyDescent="0.25">
      <c r="A3" s="81" t="s">
        <v>94</v>
      </c>
      <c r="B3" s="82"/>
      <c r="C3" s="86"/>
      <c r="D3" s="87"/>
      <c r="E3" s="87"/>
      <c r="F3" s="88"/>
    </row>
    <row r="4" spans="1:6" ht="20.100000000000001" customHeight="1" x14ac:dyDescent="0.25">
      <c r="A4" s="41" t="s">
        <v>2</v>
      </c>
      <c r="B4" s="42"/>
      <c r="C4" s="89"/>
      <c r="D4" s="87"/>
      <c r="E4" s="87"/>
      <c r="F4" s="88"/>
    </row>
    <row r="5" spans="1:6" ht="20.100000000000001" customHeight="1" x14ac:dyDescent="0.25">
      <c r="A5" s="41" t="s">
        <v>3</v>
      </c>
      <c r="B5" s="42"/>
      <c r="C5" s="89"/>
      <c r="D5" s="87"/>
      <c r="E5" s="87"/>
      <c r="F5" s="88"/>
    </row>
    <row r="6" spans="1:6" ht="20.100000000000001" customHeight="1" x14ac:dyDescent="0.25">
      <c r="A6" s="41" t="s">
        <v>4</v>
      </c>
      <c r="B6" s="42"/>
      <c r="C6" s="89"/>
      <c r="D6" s="87"/>
      <c r="E6" s="87"/>
      <c r="F6" s="88"/>
    </row>
    <row r="7" spans="1:6" ht="20.100000000000001" customHeight="1" x14ac:dyDescent="0.25">
      <c r="A7" s="93" t="s">
        <v>6</v>
      </c>
      <c r="B7" s="95"/>
      <c r="C7" s="89"/>
      <c r="D7" s="87"/>
      <c r="E7" s="87"/>
      <c r="F7" s="88"/>
    </row>
    <row r="8" spans="1:6" ht="20.100000000000001" customHeight="1" x14ac:dyDescent="0.25">
      <c r="A8" s="93" t="s">
        <v>5</v>
      </c>
      <c r="B8" s="95"/>
      <c r="C8" s="89"/>
      <c r="D8" s="87"/>
      <c r="E8" s="87"/>
      <c r="F8" s="88"/>
    </row>
    <row r="9" spans="1:6" ht="20.100000000000001" customHeight="1" x14ac:dyDescent="0.25">
      <c r="A9" s="93" t="s">
        <v>92</v>
      </c>
      <c r="B9" s="95"/>
      <c r="C9" s="89"/>
      <c r="D9" s="97"/>
      <c r="E9" s="97"/>
      <c r="F9" s="98"/>
    </row>
    <row r="10" spans="1:6" ht="20.100000000000001" customHeight="1" x14ac:dyDescent="0.25">
      <c r="A10" s="93" t="s">
        <v>1</v>
      </c>
      <c r="B10" s="95"/>
      <c r="C10" s="89"/>
      <c r="D10" s="97"/>
      <c r="E10" s="97"/>
      <c r="F10" s="98"/>
    </row>
    <row r="11" spans="1:6" ht="20.100000000000001" customHeight="1" x14ac:dyDescent="0.25">
      <c r="A11" s="93" t="s">
        <v>7</v>
      </c>
      <c r="B11" s="96"/>
      <c r="C11" s="89"/>
      <c r="D11" s="87"/>
      <c r="E11" s="87"/>
      <c r="F11" s="88"/>
    </row>
    <row r="12" spans="1:6" s="6" customFormat="1" ht="60" customHeight="1" x14ac:dyDescent="0.25">
      <c r="A12" s="93" t="s">
        <v>8</v>
      </c>
      <c r="B12" s="94"/>
      <c r="C12" s="89"/>
      <c r="D12" s="87"/>
      <c r="E12" s="87"/>
      <c r="F12" s="88"/>
    </row>
    <row r="13" spans="1:6" ht="50.1" customHeight="1" x14ac:dyDescent="0.25">
      <c r="A13" s="84" t="s">
        <v>36</v>
      </c>
      <c r="B13" s="84"/>
      <c r="C13" s="84"/>
      <c r="D13" s="84"/>
      <c r="E13" s="84"/>
      <c r="F13" s="84"/>
    </row>
    <row r="14" spans="1:6" ht="39.9" customHeight="1" x14ac:dyDescent="0.25">
      <c r="A14" s="90" t="s">
        <v>96</v>
      </c>
      <c r="B14" s="90"/>
      <c r="C14" s="91"/>
      <c r="D14" s="5"/>
      <c r="E14" s="13">
        <v>1</v>
      </c>
      <c r="F14" s="21">
        <f>E14*D14</f>
        <v>0</v>
      </c>
    </row>
    <row r="15" spans="1:6" ht="39.9" customHeight="1" x14ac:dyDescent="0.25">
      <c r="A15" s="91" t="s">
        <v>97</v>
      </c>
      <c r="B15" s="105"/>
      <c r="C15" s="106"/>
      <c r="D15" s="5"/>
      <c r="E15" s="14">
        <v>0.5</v>
      </c>
      <c r="F15" s="21">
        <f>E15*D15</f>
        <v>0</v>
      </c>
    </row>
    <row r="16" spans="1:6" ht="39.9" customHeight="1" x14ac:dyDescent="0.25">
      <c r="A16" s="107" t="s">
        <v>98</v>
      </c>
      <c r="B16" s="108"/>
      <c r="C16" s="109"/>
      <c r="D16" s="5"/>
      <c r="E16" s="13">
        <v>1.5</v>
      </c>
      <c r="F16" s="21">
        <f>E16*D16</f>
        <v>0</v>
      </c>
    </row>
    <row r="17" spans="1:6" ht="110.1" customHeight="1" x14ac:dyDescent="0.25">
      <c r="A17" s="48" t="s">
        <v>78</v>
      </c>
      <c r="B17" s="49"/>
      <c r="C17" s="49"/>
      <c r="D17" s="50"/>
      <c r="E17" s="51"/>
      <c r="F17" s="23">
        <f>SUM(F14:F16)</f>
        <v>0</v>
      </c>
    </row>
    <row r="18" spans="1:6" s="2" customFormat="1" ht="45" customHeight="1" x14ac:dyDescent="0.25">
      <c r="A18" s="92" t="s">
        <v>9</v>
      </c>
      <c r="B18" s="92"/>
      <c r="C18" s="92"/>
      <c r="D18" s="92"/>
      <c r="E18" s="92"/>
      <c r="F18" s="92"/>
    </row>
    <row r="19" spans="1:6" s="1" customFormat="1" ht="94.5" customHeight="1" x14ac:dyDescent="0.25">
      <c r="A19" s="21" t="s">
        <v>10</v>
      </c>
      <c r="B19" s="25" t="s">
        <v>11</v>
      </c>
      <c r="C19" s="83" t="s">
        <v>12</v>
      </c>
      <c r="D19" s="84"/>
      <c r="E19" s="84"/>
      <c r="F19" s="85"/>
    </row>
    <row r="20" spans="1:6" ht="114.75" customHeight="1" x14ac:dyDescent="0.25">
      <c r="A20" s="26" t="s">
        <v>81</v>
      </c>
      <c r="B20" s="26" t="s">
        <v>80</v>
      </c>
      <c r="C20" s="56" t="s">
        <v>84</v>
      </c>
      <c r="D20" s="57"/>
      <c r="E20" s="57"/>
      <c r="F20" s="58"/>
    </row>
    <row r="21" spans="1:6" ht="69.75" customHeight="1" x14ac:dyDescent="0.25">
      <c r="A21" s="3">
        <v>0</v>
      </c>
      <c r="B21" s="27" t="s">
        <v>14</v>
      </c>
      <c r="C21" s="63" t="s">
        <v>13</v>
      </c>
      <c r="D21" s="64"/>
      <c r="E21" s="64"/>
      <c r="F21" s="65"/>
    </row>
    <row r="22" spans="1:6" ht="93" customHeight="1" x14ac:dyDescent="0.25">
      <c r="A22" s="3">
        <v>1</v>
      </c>
      <c r="B22" s="27" t="s">
        <v>15</v>
      </c>
      <c r="C22" s="56" t="s">
        <v>16</v>
      </c>
      <c r="D22" s="61"/>
      <c r="E22" s="61"/>
      <c r="F22" s="62"/>
    </row>
    <row r="23" spans="1:6" ht="81" customHeight="1" x14ac:dyDescent="0.25">
      <c r="A23" s="3">
        <v>2</v>
      </c>
      <c r="B23" s="27" t="s">
        <v>17</v>
      </c>
      <c r="C23" s="56" t="s">
        <v>18</v>
      </c>
      <c r="D23" s="61"/>
      <c r="E23" s="61"/>
      <c r="F23" s="62"/>
    </row>
    <row r="24" spans="1:6" ht="93" customHeight="1" x14ac:dyDescent="0.25">
      <c r="A24" s="3">
        <v>3</v>
      </c>
      <c r="B24" s="27" t="s">
        <v>19</v>
      </c>
      <c r="C24" s="56" t="s">
        <v>20</v>
      </c>
      <c r="D24" s="61"/>
      <c r="E24" s="61"/>
      <c r="F24" s="62"/>
    </row>
    <row r="25" spans="1:6" s="7" customFormat="1" ht="78.75" customHeight="1" x14ac:dyDescent="0.25">
      <c r="A25" s="3">
        <v>4</v>
      </c>
      <c r="B25" s="27" t="s">
        <v>21</v>
      </c>
      <c r="C25" s="56" t="s">
        <v>22</v>
      </c>
      <c r="D25" s="61"/>
      <c r="E25" s="61"/>
      <c r="F25" s="62"/>
    </row>
    <row r="26" spans="1:6" s="1" customFormat="1" ht="35.1" customHeight="1" x14ac:dyDescent="0.25">
      <c r="A26" s="59" t="s">
        <v>28</v>
      </c>
      <c r="B26" s="60"/>
      <c r="C26" s="52">
        <f>C3</f>
        <v>0</v>
      </c>
      <c r="D26" s="52"/>
      <c r="E26" s="52"/>
      <c r="F26" s="53"/>
    </row>
    <row r="27" spans="1:6" ht="29.25" customHeight="1" x14ac:dyDescent="0.25">
      <c r="A27" s="15" t="s">
        <v>23</v>
      </c>
      <c r="B27" s="15" t="s">
        <v>24</v>
      </c>
      <c r="C27" s="15" t="s">
        <v>25</v>
      </c>
      <c r="D27" s="15" t="s">
        <v>10</v>
      </c>
      <c r="E27" s="15" t="s">
        <v>26</v>
      </c>
      <c r="F27" s="15" t="s">
        <v>0</v>
      </c>
    </row>
    <row r="28" spans="1:6" ht="27.75" customHeight="1" x14ac:dyDescent="0.25">
      <c r="A28" s="72" t="s">
        <v>27</v>
      </c>
      <c r="B28" s="73"/>
      <c r="C28" s="73"/>
      <c r="D28" s="73"/>
      <c r="E28" s="73"/>
      <c r="F28" s="74"/>
    </row>
    <row r="29" spans="1:6" ht="58.5" customHeight="1" x14ac:dyDescent="0.25">
      <c r="A29" s="4">
        <v>1.1000000000000001</v>
      </c>
      <c r="B29" s="24" t="s">
        <v>29</v>
      </c>
      <c r="C29" s="19" t="s">
        <v>82</v>
      </c>
      <c r="D29" s="43"/>
      <c r="E29" s="16">
        <v>1</v>
      </c>
      <c r="F29" s="21">
        <f>(IF(ISNUMBER(D29),D29,0)*$E$29)</f>
        <v>0</v>
      </c>
    </row>
    <row r="30" spans="1:6" ht="47.25" customHeight="1" x14ac:dyDescent="0.25">
      <c r="A30" s="4">
        <v>1.2</v>
      </c>
      <c r="B30" s="24" t="s">
        <v>54</v>
      </c>
      <c r="C30" s="19" t="s">
        <v>37</v>
      </c>
      <c r="D30" s="43"/>
      <c r="E30" s="16">
        <v>1</v>
      </c>
      <c r="F30" s="21">
        <f>(IF(ISNUMBER(D30),D30,0)*$E$30)</f>
        <v>0</v>
      </c>
    </row>
    <row r="31" spans="1:6" ht="36.75" customHeight="1" x14ac:dyDescent="0.25">
      <c r="A31" s="4">
        <v>1.3</v>
      </c>
      <c r="B31" s="24" t="s">
        <v>55</v>
      </c>
      <c r="C31" s="19" t="s">
        <v>38</v>
      </c>
      <c r="D31" s="43"/>
      <c r="E31" s="16">
        <v>2</v>
      </c>
      <c r="F31" s="21">
        <f>(IF(ISNUMBER(D31),D31,0)*$E$31)</f>
        <v>0</v>
      </c>
    </row>
    <row r="32" spans="1:6" ht="45.75" customHeight="1" x14ac:dyDescent="0.25">
      <c r="A32" s="4">
        <v>1.4</v>
      </c>
      <c r="B32" s="24" t="s">
        <v>56</v>
      </c>
      <c r="C32" s="19" t="s">
        <v>39</v>
      </c>
      <c r="D32" s="5"/>
      <c r="E32" s="16">
        <v>2</v>
      </c>
      <c r="F32" s="21">
        <f>(IF(ISNUMBER(D32),D32,0)*$E$32)</f>
        <v>0</v>
      </c>
    </row>
    <row r="33" spans="1:8" ht="45" customHeight="1" x14ac:dyDescent="0.25">
      <c r="A33" s="17">
        <v>1.5</v>
      </c>
      <c r="B33" s="20" t="s">
        <v>57</v>
      </c>
      <c r="C33" s="29" t="s">
        <v>40</v>
      </c>
      <c r="D33" s="43"/>
      <c r="E33" s="18">
        <v>2</v>
      </c>
      <c r="F33" s="21">
        <f>(IF(ISNUMBER(D33),D33,0)*$E$33)</f>
        <v>0</v>
      </c>
    </row>
    <row r="34" spans="1:8" ht="30" customHeight="1" x14ac:dyDescent="0.25">
      <c r="A34" s="102" t="s">
        <v>30</v>
      </c>
      <c r="B34" s="103"/>
      <c r="C34" s="103"/>
      <c r="D34" s="103"/>
      <c r="E34" s="104"/>
      <c r="F34" s="22">
        <f>SUM(F29:F33)</f>
        <v>0</v>
      </c>
    </row>
    <row r="35" spans="1:8" ht="29.25" customHeight="1" x14ac:dyDescent="0.25">
      <c r="A35" s="72" t="s">
        <v>31</v>
      </c>
      <c r="B35" s="73"/>
      <c r="C35" s="73"/>
      <c r="D35" s="73"/>
      <c r="E35" s="73"/>
      <c r="F35" s="74"/>
    </row>
    <row r="36" spans="1:8" ht="57.75" customHeight="1" x14ac:dyDescent="0.25">
      <c r="A36" s="8">
        <v>2.1</v>
      </c>
      <c r="B36" s="28" t="s">
        <v>58</v>
      </c>
      <c r="C36" s="19" t="s">
        <v>41</v>
      </c>
      <c r="D36" s="43"/>
      <c r="E36" s="16">
        <v>3</v>
      </c>
      <c r="F36" s="21">
        <f>(IF(ISNUMBER(D36),D36,0)*$E$36)</f>
        <v>0</v>
      </c>
      <c r="H36" s="9"/>
    </row>
    <row r="37" spans="1:8" ht="36" customHeight="1" x14ac:dyDescent="0.25">
      <c r="A37" s="8">
        <v>2.2000000000000002</v>
      </c>
      <c r="B37" s="19" t="s">
        <v>59</v>
      </c>
      <c r="C37" s="19" t="s">
        <v>42</v>
      </c>
      <c r="D37" s="43"/>
      <c r="E37" s="16">
        <v>3</v>
      </c>
      <c r="F37" s="21">
        <f>(IF(ISNUMBER(D37),D37,0)*$E$37)</f>
        <v>0</v>
      </c>
    </row>
    <row r="38" spans="1:8" ht="59.25" customHeight="1" x14ac:dyDescent="0.25">
      <c r="A38" s="8">
        <v>2.2999999999999998</v>
      </c>
      <c r="B38" s="28" t="s">
        <v>60</v>
      </c>
      <c r="C38" s="19" t="s">
        <v>43</v>
      </c>
      <c r="D38" s="43"/>
      <c r="E38" s="16">
        <v>3</v>
      </c>
      <c r="F38" s="21">
        <f>(IF(ISNUMBER(D38),D38,0)*$E$38)</f>
        <v>0</v>
      </c>
    </row>
    <row r="39" spans="1:8" ht="46.5" customHeight="1" x14ac:dyDescent="0.25">
      <c r="A39" s="8">
        <v>2.4</v>
      </c>
      <c r="B39" s="28" t="s">
        <v>61</v>
      </c>
      <c r="C39" s="19" t="s">
        <v>44</v>
      </c>
      <c r="D39" s="5"/>
      <c r="E39" s="16">
        <v>1</v>
      </c>
      <c r="F39" s="21">
        <f>(IF(ISNUMBER(D39),D39,0)*$E$39)</f>
        <v>0</v>
      </c>
    </row>
    <row r="40" spans="1:8" ht="55.5" customHeight="1" x14ac:dyDescent="0.25">
      <c r="A40" s="8">
        <v>2.5</v>
      </c>
      <c r="B40" s="28" t="s">
        <v>62</v>
      </c>
      <c r="C40" s="19" t="s">
        <v>45</v>
      </c>
      <c r="D40" s="5"/>
      <c r="E40" s="16">
        <v>2</v>
      </c>
      <c r="F40" s="21">
        <f>(IF(ISNUMBER(D40),D40,0)*$E$40)</f>
        <v>0</v>
      </c>
    </row>
    <row r="41" spans="1:8" s="7" customFormat="1" ht="30" customHeight="1" x14ac:dyDescent="0.25">
      <c r="A41" s="66" t="s">
        <v>32</v>
      </c>
      <c r="B41" s="67"/>
      <c r="C41" s="67"/>
      <c r="D41" s="67"/>
      <c r="E41" s="68"/>
      <c r="F41" s="21">
        <f>SUM(F36:F40)</f>
        <v>0</v>
      </c>
    </row>
    <row r="42" spans="1:8" s="1" customFormat="1" ht="35.1" customHeight="1" x14ac:dyDescent="0.25">
      <c r="A42" s="59" t="s">
        <v>28</v>
      </c>
      <c r="B42" s="60"/>
      <c r="C42" s="52">
        <f>C3</f>
        <v>0</v>
      </c>
      <c r="D42" s="54"/>
      <c r="E42" s="54"/>
      <c r="F42" s="55"/>
    </row>
    <row r="43" spans="1:8" ht="30" customHeight="1" x14ac:dyDescent="0.25">
      <c r="A43" s="15" t="s">
        <v>23</v>
      </c>
      <c r="B43" s="15" t="s">
        <v>24</v>
      </c>
      <c r="C43" s="15" t="s">
        <v>25</v>
      </c>
      <c r="D43" s="15" t="s">
        <v>10</v>
      </c>
      <c r="E43" s="15" t="s">
        <v>26</v>
      </c>
      <c r="F43" s="15" t="s">
        <v>0</v>
      </c>
    </row>
    <row r="44" spans="1:8" ht="28.5" customHeight="1" x14ac:dyDescent="0.25">
      <c r="A44" s="75" t="s">
        <v>33</v>
      </c>
      <c r="B44" s="76"/>
      <c r="C44" s="76"/>
      <c r="D44" s="76"/>
      <c r="E44" s="76"/>
      <c r="F44" s="77"/>
    </row>
    <row r="45" spans="1:8" ht="59.25" customHeight="1" x14ac:dyDescent="0.25">
      <c r="A45" s="8">
        <v>3.1</v>
      </c>
      <c r="B45" s="28" t="s">
        <v>63</v>
      </c>
      <c r="C45" s="19" t="s">
        <v>46</v>
      </c>
      <c r="D45" s="43"/>
      <c r="E45" s="16">
        <v>1</v>
      </c>
      <c r="F45" s="21">
        <f>(IF(ISNUMBER(D45),D45,0)*$E$45)</f>
        <v>0</v>
      </c>
    </row>
    <row r="46" spans="1:8" ht="37.5" customHeight="1" x14ac:dyDescent="0.25">
      <c r="A46" s="8">
        <v>3.2</v>
      </c>
      <c r="B46" s="28" t="s">
        <v>64</v>
      </c>
      <c r="C46" s="19" t="s">
        <v>47</v>
      </c>
      <c r="D46" s="5"/>
      <c r="E46" s="16">
        <v>1</v>
      </c>
      <c r="F46" s="21">
        <f>(IF(ISNUMBER(D46),D46,0)*$E$46)</f>
        <v>0</v>
      </c>
    </row>
    <row r="47" spans="1:8" ht="45" customHeight="1" x14ac:dyDescent="0.25">
      <c r="A47" s="8">
        <v>3.3</v>
      </c>
      <c r="B47" s="28" t="s">
        <v>65</v>
      </c>
      <c r="C47" s="19" t="s">
        <v>48</v>
      </c>
      <c r="D47" s="43"/>
      <c r="E47" s="16">
        <v>1</v>
      </c>
      <c r="F47" s="21">
        <f>(IF(ISNUMBER(D47),D47,0)*$E$47)</f>
        <v>0</v>
      </c>
    </row>
    <row r="48" spans="1:8" ht="46.5" customHeight="1" x14ac:dyDescent="0.25">
      <c r="A48" s="8">
        <v>3.4</v>
      </c>
      <c r="B48" s="28" t="s">
        <v>83</v>
      </c>
      <c r="C48" s="19" t="s">
        <v>49</v>
      </c>
      <c r="D48" s="5"/>
      <c r="E48" s="16">
        <v>3</v>
      </c>
      <c r="F48" s="21">
        <f>(IF(ISNUMBER(D48),D48,0)*$E$48)</f>
        <v>0</v>
      </c>
    </row>
    <row r="49" spans="1:6" ht="34.5" customHeight="1" x14ac:dyDescent="0.25">
      <c r="A49" s="8">
        <v>3.5</v>
      </c>
      <c r="B49" s="28" t="s">
        <v>66</v>
      </c>
      <c r="C49" s="19"/>
      <c r="D49" s="43"/>
      <c r="E49" s="16">
        <v>2</v>
      </c>
      <c r="F49" s="21">
        <f>(IF(ISNUMBER(D49),D49,0)*$E$49)</f>
        <v>0</v>
      </c>
    </row>
    <row r="50" spans="1:6" ht="29.25" customHeight="1" x14ac:dyDescent="0.25">
      <c r="A50" s="66" t="s">
        <v>34</v>
      </c>
      <c r="B50" s="67"/>
      <c r="C50" s="67"/>
      <c r="D50" s="67"/>
      <c r="E50" s="68"/>
      <c r="F50" s="21">
        <f>SUM(F45:F49)</f>
        <v>0</v>
      </c>
    </row>
    <row r="51" spans="1:6" ht="30" customHeight="1" x14ac:dyDescent="0.25">
      <c r="A51" s="99" t="s">
        <v>85</v>
      </c>
      <c r="B51" s="100"/>
      <c r="C51" s="100"/>
      <c r="D51" s="100"/>
      <c r="E51" s="100"/>
      <c r="F51" s="101"/>
    </row>
    <row r="52" spans="1:6" ht="59.25" customHeight="1" x14ac:dyDescent="0.25">
      <c r="A52" s="8">
        <v>4.0999999999999996</v>
      </c>
      <c r="B52" s="19" t="s">
        <v>67</v>
      </c>
      <c r="C52" s="19" t="s">
        <v>50</v>
      </c>
      <c r="D52" s="43"/>
      <c r="E52" s="16">
        <v>1</v>
      </c>
      <c r="F52" s="21">
        <f>(IF(ISNUMBER(D52),D52,0)*$E$52)</f>
        <v>0</v>
      </c>
    </row>
    <row r="53" spans="1:6" ht="57" customHeight="1" x14ac:dyDescent="0.25">
      <c r="A53" s="8">
        <v>4.2</v>
      </c>
      <c r="B53" s="24" t="s">
        <v>68</v>
      </c>
      <c r="C53" s="20" t="s">
        <v>51</v>
      </c>
      <c r="D53" s="43"/>
      <c r="E53" s="16">
        <v>1</v>
      </c>
      <c r="F53" s="21">
        <f>(IF(ISNUMBER(D53),D53,0)*$E$53)</f>
        <v>0</v>
      </c>
    </row>
    <row r="54" spans="1:6" ht="35.25" customHeight="1" x14ac:dyDescent="0.25">
      <c r="A54" s="8">
        <v>4.3</v>
      </c>
      <c r="B54" s="19" t="s">
        <v>69</v>
      </c>
      <c r="C54" s="19"/>
      <c r="D54" s="5"/>
      <c r="E54" s="16">
        <v>1</v>
      </c>
      <c r="F54" s="21">
        <f>(IF(ISNUMBER(D54),D54,0)*$E$54)</f>
        <v>0</v>
      </c>
    </row>
    <row r="55" spans="1:6" ht="57.75" customHeight="1" x14ac:dyDescent="0.25">
      <c r="A55" s="8">
        <v>4.4000000000000004</v>
      </c>
      <c r="B55" s="19" t="s">
        <v>70</v>
      </c>
      <c r="C55" s="19" t="s">
        <v>52</v>
      </c>
      <c r="D55" s="5"/>
      <c r="E55" s="16">
        <v>1</v>
      </c>
      <c r="F55" s="21">
        <f>(IF(ISNUMBER(D55),D55,0)*$E$55)</f>
        <v>0</v>
      </c>
    </row>
    <row r="56" spans="1:6" ht="36" customHeight="1" x14ac:dyDescent="0.25">
      <c r="A56" s="8">
        <v>4.5</v>
      </c>
      <c r="B56" s="19" t="s">
        <v>95</v>
      </c>
      <c r="C56" s="19" t="s">
        <v>53</v>
      </c>
      <c r="D56" s="43"/>
      <c r="E56" s="16">
        <v>3</v>
      </c>
      <c r="F56" s="21">
        <f>(IF(ISNUMBER(D56),D56,0)*$E$56)</f>
        <v>0</v>
      </c>
    </row>
    <row r="57" spans="1:6" ht="33" customHeight="1" x14ac:dyDescent="0.25">
      <c r="A57" s="66" t="s">
        <v>86</v>
      </c>
      <c r="B57" s="67"/>
      <c r="C57" s="67"/>
      <c r="D57" s="67"/>
      <c r="E57" s="68"/>
      <c r="F57" s="21">
        <f>SUM(F52:F56)</f>
        <v>0</v>
      </c>
    </row>
    <row r="58" spans="1:6" ht="45" customHeight="1" x14ac:dyDescent="0.25">
      <c r="A58" s="69" t="s">
        <v>35</v>
      </c>
      <c r="B58" s="70"/>
      <c r="C58" s="70"/>
      <c r="D58" s="70"/>
      <c r="E58" s="71"/>
      <c r="F58" s="21">
        <f>F57+F50+F41+F34</f>
        <v>0</v>
      </c>
    </row>
    <row r="59" spans="1:6" ht="36" customHeight="1" x14ac:dyDescent="0.25">
      <c r="A59" s="44" t="s">
        <v>88</v>
      </c>
      <c r="B59" s="45"/>
      <c r="C59" s="46"/>
      <c r="D59" s="46"/>
      <c r="E59" s="47"/>
      <c r="F59" s="15">
        <f>F17*F58/1000</f>
        <v>0</v>
      </c>
    </row>
    <row r="66" spans="1:2" x14ac:dyDescent="0.25">
      <c r="A66" s="10"/>
    </row>
    <row r="67" spans="1:2" x14ac:dyDescent="0.25">
      <c r="A67" s="10"/>
    </row>
    <row r="68" spans="1:2" x14ac:dyDescent="0.25">
      <c r="A68" s="10"/>
    </row>
    <row r="69" spans="1:2" x14ac:dyDescent="0.25">
      <c r="B69" s="10"/>
    </row>
    <row r="70" spans="1:2" x14ac:dyDescent="0.25">
      <c r="A70" s="10"/>
      <c r="B70" s="12"/>
    </row>
    <row r="71" spans="1:2" x14ac:dyDescent="0.25">
      <c r="A71" s="10"/>
      <c r="B71" s="12"/>
    </row>
    <row r="72" spans="1:2" x14ac:dyDescent="0.25">
      <c r="A72" s="10"/>
      <c r="B72" s="12"/>
    </row>
    <row r="73" spans="1:2" x14ac:dyDescent="0.25">
      <c r="A73" s="10"/>
      <c r="B73" s="12"/>
    </row>
    <row r="74" spans="1:2" x14ac:dyDescent="0.25">
      <c r="A74" s="11"/>
    </row>
    <row r="76" spans="1:2" x14ac:dyDescent="0.25">
      <c r="A76" s="10"/>
    </row>
    <row r="78" spans="1:2" x14ac:dyDescent="0.25">
      <c r="A78" s="10"/>
      <c r="B78" s="10"/>
    </row>
  </sheetData>
  <sheetProtection password="D3BA" sheet="1" objects="1" scenarios="1" selectLockedCells="1"/>
  <customSheetViews>
    <customSheetView guid="{D54B3FC4-0E2E-46A5-8513-1CC22D35B9A1}" showPageBreaks="1" printArea="1" view="pageLayout">
      <selection activeCell="C3" sqref="C3:F3"/>
      <rowBreaks count="3" manualBreakCount="3">
        <brk id="16" max="5" man="1"/>
        <brk id="24" max="5" man="1"/>
        <brk id="40" max="5" man="1"/>
      </rowBreaks>
      <pageMargins left="0.6692913385826772" right="0.6692913385826772" top="0.94488188976377963" bottom="0.70866141732283472" header="0.51181102362204722" footer="0.51181102362204722"/>
      <printOptions horizontalCentered="1"/>
      <pageSetup paperSize="9" orientation="portrait" r:id="rId1"/>
      <headerFooter alignWithMargins="0">
        <oddHeader>&amp;L      &amp;"Arial,Gras"&amp;11ATELIER&amp;C&amp;"Arial,Gras"&amp;12OLMIS&amp;R&amp;P</oddHeader>
        <oddFooter>&amp;C&amp;9Version 1.0&amp;R&amp;9&amp;D</oddFooter>
      </headerFooter>
    </customSheetView>
  </customSheetViews>
  <mergeCells count="47">
    <mergeCell ref="C9:F9"/>
    <mergeCell ref="C10:F10"/>
    <mergeCell ref="A42:B42"/>
    <mergeCell ref="A51:F51"/>
    <mergeCell ref="A35:F35"/>
    <mergeCell ref="A34:E34"/>
    <mergeCell ref="A41:E41"/>
    <mergeCell ref="A50:E50"/>
    <mergeCell ref="A15:C15"/>
    <mergeCell ref="A16:C16"/>
    <mergeCell ref="A8:B8"/>
    <mergeCell ref="A7:B7"/>
    <mergeCell ref="A11:B11"/>
    <mergeCell ref="A12:B12"/>
    <mergeCell ref="A9:B9"/>
    <mergeCell ref="A10:B10"/>
    <mergeCell ref="A1:F1"/>
    <mergeCell ref="A3:B3"/>
    <mergeCell ref="C19:F19"/>
    <mergeCell ref="A13:F13"/>
    <mergeCell ref="C3:F3"/>
    <mergeCell ref="C4:F4"/>
    <mergeCell ref="C5:F5"/>
    <mergeCell ref="C6:F6"/>
    <mergeCell ref="C7:F7"/>
    <mergeCell ref="C8:F8"/>
    <mergeCell ref="A14:C14"/>
    <mergeCell ref="A18:F18"/>
    <mergeCell ref="C11:F11"/>
    <mergeCell ref="C12:F12"/>
    <mergeCell ref="A2:B2"/>
    <mergeCell ref="C2:F2"/>
    <mergeCell ref="A59:E59"/>
    <mergeCell ref="A17:E17"/>
    <mergeCell ref="C26:F26"/>
    <mergeCell ref="C42:F42"/>
    <mergeCell ref="C20:F20"/>
    <mergeCell ref="A26:B26"/>
    <mergeCell ref="C24:F24"/>
    <mergeCell ref="C25:F25"/>
    <mergeCell ref="C22:F22"/>
    <mergeCell ref="C23:F23"/>
    <mergeCell ref="C21:F21"/>
    <mergeCell ref="A57:E57"/>
    <mergeCell ref="A58:E58"/>
    <mergeCell ref="A28:F28"/>
    <mergeCell ref="A44:F44"/>
  </mergeCells>
  <phoneticPr fontId="1" type="noConversion"/>
  <printOptions horizontalCentered="1"/>
  <pageMargins left="0.6692913385826772" right="0.6692913385826772" top="0.94488188976377963" bottom="0.70866141732283472" header="0.51181102362204722" footer="0.51181102362204722"/>
  <pageSetup paperSize="9" orientation="portrait" r:id="rId2"/>
  <headerFooter alignWithMargins="0">
    <oddHeader>&amp;L      &amp;"Arial,Gras"&amp;11WERKSTÄTTE&amp;C&amp;"Arial,Gras"&amp;12OLMIS&amp;R&amp;P</oddHeader>
    <oddFooter>&amp;C&amp;9Version 2.0&amp;R&amp;9&amp;D</oddFooter>
  </headerFooter>
  <rowBreaks count="3" manualBreakCount="3">
    <brk id="17" max="5" man="1"/>
    <brk id="25" max="5" man="1"/>
    <brk id="4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4" zoomScaleNormal="100" zoomScaleSheetLayoutView="90" workbookViewId="0">
      <selection activeCell="A4" sqref="A4:D4"/>
    </sheetView>
  </sheetViews>
  <sheetFormatPr baseColWidth="10" defaultColWidth="11.44140625" defaultRowHeight="13.2" x14ac:dyDescent="0.25"/>
  <cols>
    <col min="1" max="1" width="11.33203125" style="30" customWidth="1"/>
    <col min="2" max="2" width="21" style="30" customWidth="1"/>
    <col min="3" max="3" width="14.6640625" style="30" customWidth="1"/>
    <col min="4" max="4" width="18.88671875" style="30" customWidth="1"/>
    <col min="5" max="5" width="19.44140625" style="30" customWidth="1"/>
    <col min="6" max="6" width="0.6640625" style="30" hidden="1" customWidth="1"/>
    <col min="7" max="8" width="11.44140625" style="30" hidden="1" customWidth="1"/>
    <col min="9" max="16384" width="11.44140625" style="30"/>
  </cols>
  <sheetData>
    <row r="1" spans="1:8" ht="41.25" customHeight="1" x14ac:dyDescent="0.25">
      <c r="A1" s="111" t="s">
        <v>71</v>
      </c>
      <c r="B1" s="112"/>
      <c r="C1" s="112"/>
      <c r="D1" s="113"/>
      <c r="E1" s="114"/>
    </row>
    <row r="2" spans="1:8" ht="21.75" customHeight="1" x14ac:dyDescent="0.25">
      <c r="A2" s="115" t="s">
        <v>72</v>
      </c>
      <c r="B2" s="116"/>
      <c r="C2" s="117">
        <f>'OLMIS Werkstätte dt'!C3:F3</f>
        <v>0</v>
      </c>
      <c r="D2" s="117"/>
      <c r="E2" s="118"/>
      <c r="F2" s="31"/>
      <c r="G2" s="31"/>
      <c r="H2" s="31"/>
    </row>
    <row r="3" spans="1:8" ht="26.25" customHeight="1" x14ac:dyDescent="0.25">
      <c r="A3" s="119" t="s">
        <v>78</v>
      </c>
      <c r="B3" s="119"/>
      <c r="C3" s="119"/>
      <c r="D3" s="32"/>
      <c r="E3" s="33">
        <f>'OLMIS Werkstätte dt'!F17</f>
        <v>0</v>
      </c>
    </row>
    <row r="4" spans="1:8" ht="47.25" customHeight="1" x14ac:dyDescent="0.25">
      <c r="A4" s="120" t="s">
        <v>88</v>
      </c>
      <c r="B4" s="120"/>
      <c r="C4" s="120"/>
      <c r="D4" s="121"/>
      <c r="E4" s="33">
        <f>'OLMIS Werkstätte dt'!F59</f>
        <v>0</v>
      </c>
    </row>
    <row r="5" spans="1:8" ht="69" customHeight="1" x14ac:dyDescent="0.25">
      <c r="A5" s="34" t="s">
        <v>73</v>
      </c>
      <c r="B5" s="34"/>
      <c r="C5" s="34"/>
      <c r="D5" s="35" t="s">
        <v>74</v>
      </c>
      <c r="E5" s="35" t="s">
        <v>79</v>
      </c>
    </row>
    <row r="6" spans="1:8" ht="16.5" customHeight="1" x14ac:dyDescent="0.25">
      <c r="A6" s="36"/>
      <c r="B6" s="36"/>
      <c r="C6" s="36"/>
      <c r="D6" s="37"/>
      <c r="E6" s="37"/>
    </row>
    <row r="7" spans="1:8" ht="15" x14ac:dyDescent="0.25">
      <c r="A7" s="110" t="s">
        <v>75</v>
      </c>
      <c r="B7" s="110"/>
      <c r="C7" s="110"/>
      <c r="D7" s="38">
        <f>'OLMIS Werkstätte dt'!F34</f>
        <v>0</v>
      </c>
      <c r="E7" s="39">
        <f>D7*E3/1000</f>
        <v>0</v>
      </c>
    </row>
    <row r="8" spans="1:8" ht="15" x14ac:dyDescent="0.25">
      <c r="A8" s="36"/>
      <c r="B8" s="36"/>
      <c r="C8" s="36"/>
      <c r="D8" s="38"/>
      <c r="E8" s="39"/>
    </row>
    <row r="9" spans="1:8" ht="15" x14ac:dyDescent="0.25">
      <c r="A9" s="110" t="s">
        <v>76</v>
      </c>
      <c r="B9" s="110"/>
      <c r="C9" s="110"/>
      <c r="D9" s="38">
        <f>'OLMIS Werkstätte dt'!F41</f>
        <v>0</v>
      </c>
      <c r="E9" s="39">
        <f>D9*E3/1000</f>
        <v>0</v>
      </c>
    </row>
    <row r="10" spans="1:8" ht="15" x14ac:dyDescent="0.25">
      <c r="A10" s="36"/>
      <c r="B10" s="40"/>
      <c r="C10" s="36"/>
      <c r="D10" s="38"/>
      <c r="E10" s="39"/>
    </row>
    <row r="11" spans="1:8" ht="15" x14ac:dyDescent="0.25">
      <c r="A11" s="110" t="s">
        <v>77</v>
      </c>
      <c r="B11" s="110"/>
      <c r="C11" s="110"/>
      <c r="D11" s="38">
        <f>'OLMIS Werkstätte dt'!F50</f>
        <v>0</v>
      </c>
      <c r="E11" s="39">
        <f>D11*E3/1000</f>
        <v>0</v>
      </c>
    </row>
    <row r="12" spans="1:8" ht="15" x14ac:dyDescent="0.25">
      <c r="A12" s="36"/>
      <c r="B12" s="36"/>
      <c r="C12" s="36"/>
      <c r="D12" s="38"/>
      <c r="E12" s="39"/>
    </row>
    <row r="13" spans="1:8" ht="15" x14ac:dyDescent="0.25">
      <c r="A13" s="110" t="s">
        <v>87</v>
      </c>
      <c r="B13" s="110"/>
      <c r="C13" s="110"/>
      <c r="D13" s="38">
        <f>'OLMIS Werkstätte dt'!F57</f>
        <v>0</v>
      </c>
      <c r="E13" s="39">
        <f>D13*E3/1000</f>
        <v>0</v>
      </c>
    </row>
    <row r="14" spans="1:8" ht="15" x14ac:dyDescent="0.25">
      <c r="A14" s="36"/>
      <c r="B14" s="36"/>
      <c r="C14" s="36"/>
      <c r="D14" s="38"/>
      <c r="E14" s="39"/>
    </row>
    <row r="15" spans="1:8" ht="31.5" customHeight="1" x14ac:dyDescent="0.25">
      <c r="A15" s="122" t="s">
        <v>90</v>
      </c>
      <c r="B15" s="122"/>
      <c r="C15" s="122"/>
      <c r="D15" s="38">
        <f>D7+D9+D11+D13</f>
        <v>0</v>
      </c>
      <c r="E15" s="39"/>
    </row>
    <row r="16" spans="1:8" ht="15" x14ac:dyDescent="0.25">
      <c r="A16" s="36"/>
      <c r="B16" s="36"/>
      <c r="C16" s="36"/>
      <c r="D16" s="36"/>
      <c r="E16" s="39"/>
    </row>
    <row r="17" spans="1:5" ht="30" customHeight="1" x14ac:dyDescent="0.25">
      <c r="A17" s="122" t="s">
        <v>91</v>
      </c>
      <c r="B17" s="122"/>
      <c r="C17" s="122"/>
      <c r="E17" s="39">
        <f>E7+E9+E11+E13</f>
        <v>0</v>
      </c>
    </row>
  </sheetData>
  <sheetProtection password="D3BA" sheet="1" objects="1" scenarios="1" selectLockedCells="1"/>
  <mergeCells count="11">
    <mergeCell ref="A9:C9"/>
    <mergeCell ref="A11:C11"/>
    <mergeCell ref="A13:C13"/>
    <mergeCell ref="A15:C15"/>
    <mergeCell ref="A17:C17"/>
    <mergeCell ref="A7:C7"/>
    <mergeCell ref="A1:E1"/>
    <mergeCell ref="A2:B2"/>
    <mergeCell ref="C2:E2"/>
    <mergeCell ref="A3:C3"/>
    <mergeCell ref="A4:D4"/>
  </mergeCells>
  <pageMargins left="0.84375" right="0.7" top="0.78740157499999996" bottom="0.78740157499999996" header="0.3" footer="0.3"/>
  <pageSetup paperSize="9" orientation="portrait" verticalDpi="0" r:id="rId1"/>
  <headerFooter>
    <oddHeader>&amp;L&amp;"Arial,Gras"&amp;12WERKSTÄTTE&amp;C&amp;"Arial,Gras"&amp;12OLMIS&amp;R&amp;"Arial,Gras"&amp;12RECAP</oddHeader>
    <oddFooter>&amp;CVersion 2.0&amp;R&amp;D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OLMIS Werkstätte dt</vt:lpstr>
      <vt:lpstr>RECAP</vt:lpstr>
      <vt:lpstr>'OLMIS Werkstätte dt'!Druckbereich</vt:lpstr>
    </vt:vector>
  </TitlesOfParts>
  <Company>Fondation St-Louis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Bourquenoud</dc:creator>
  <cp:lastModifiedBy>Piller Andreas</cp:lastModifiedBy>
  <cp:lastPrinted>2011-04-27T08:58:24Z</cp:lastPrinted>
  <dcterms:created xsi:type="dcterms:W3CDTF">2005-02-28T06:38:01Z</dcterms:created>
  <dcterms:modified xsi:type="dcterms:W3CDTF">2019-01-31T06:17:19Z</dcterms:modified>
</cp:coreProperties>
</file>