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_Sauvegardes\Documents_a_saisir\"/>
    </mc:Choice>
  </mc:AlternateContent>
  <bookViews>
    <workbookView xWindow="9930" yWindow="60" windowWidth="26835" windowHeight="12465"/>
  </bookViews>
  <sheets>
    <sheet name="Check-liste" sheetId="9" r:id="rId1"/>
    <sheet name="Recommantations présentation" sheetId="10" r:id="rId2"/>
  </sheets>
  <definedNames>
    <definedName name="_xlnm._FilterDatabase" localSheetId="0" hidden="1">'Check-liste'!$C$14:$L$150</definedName>
    <definedName name="_xlnm._FilterDatabase" localSheetId="1" hidden="1">'Recommantations présentation'!$B$6:$G$49</definedName>
    <definedName name="_Toc339291420" localSheetId="0">'Check-liste'!#REF!</definedName>
    <definedName name="_Toc339291420" localSheetId="1">'Recommantations présentation'!#REF!</definedName>
    <definedName name="_xlnm.Print_Titles" localSheetId="0">'Check-liste'!$8:$14</definedName>
    <definedName name="_xlnm.Print_Titles" localSheetId="1">'Recommantations présentation'!$6:$6</definedName>
    <definedName name="Valeurs_Check">'Check-liste'!$C$9:$C$13</definedName>
    <definedName name="_xlnm.Print_Area" localSheetId="0">'Check-liste'!$C$1:$H$149</definedName>
    <definedName name="_xlnm.Print_Area" localSheetId="1">'Recommantations présentation'!$B$1:$D$49</definedName>
  </definedNames>
  <calcPr calcId="162913"/>
</workbook>
</file>

<file path=xl/calcChain.xml><?xml version="1.0" encoding="utf-8"?>
<calcChain xmlns="http://schemas.openxmlformats.org/spreadsheetml/2006/main">
  <c r="C22" i="10" l="1"/>
  <c r="D39" i="9" l="1"/>
  <c r="D41" i="9"/>
  <c r="D130" i="9"/>
  <c r="C49" i="10"/>
  <c r="C48" i="10"/>
  <c r="C41" i="10"/>
  <c r="C40" i="10"/>
  <c r="C16" i="10"/>
  <c r="C25" i="10" l="1"/>
  <c r="D34" i="9"/>
  <c r="D45" i="9"/>
  <c r="D7" i="10"/>
  <c r="C7" i="10"/>
  <c r="C47" i="10"/>
  <c r="C46" i="10"/>
  <c r="C45" i="10"/>
  <c r="C44" i="10"/>
  <c r="C43" i="10"/>
  <c r="C42" i="10"/>
  <c r="C39" i="10"/>
  <c r="C38" i="10"/>
  <c r="C37" i="10"/>
  <c r="C36" i="10"/>
  <c r="C35" i="10"/>
  <c r="C31" i="10"/>
  <c r="C34" i="10"/>
  <c r="C32" i="10"/>
  <c r="C29" i="10"/>
  <c r="C28" i="10"/>
  <c r="C27" i="10"/>
  <c r="C26" i="10"/>
  <c r="C15" i="10"/>
  <c r="C24" i="10"/>
  <c r="C18" i="10"/>
  <c r="C20" i="10"/>
  <c r="C17" i="10"/>
  <c r="C14" i="10"/>
  <c r="C13" i="10"/>
  <c r="C10" i="10"/>
  <c r="C9" i="10"/>
  <c r="C8" i="10"/>
  <c r="B2" i="10"/>
  <c r="D28" i="9" l="1"/>
  <c r="D26" i="9"/>
  <c r="C2" i="9"/>
  <c r="D24" i="9" l="1"/>
  <c r="D119" i="9" l="1"/>
  <c r="D118" i="9"/>
  <c r="D113" i="9"/>
  <c r="D112" i="9"/>
  <c r="D111" i="9"/>
  <c r="D85" i="9" l="1"/>
  <c r="D137" i="9" l="1"/>
  <c r="D129" i="9"/>
  <c r="D125" i="9"/>
  <c r="D115" i="9"/>
  <c r="D107" i="9"/>
  <c r="D102" i="9"/>
  <c r="D93" i="9"/>
  <c r="D17" i="9"/>
  <c r="D31" i="9"/>
  <c r="D30" i="9"/>
  <c r="D35" i="9" l="1"/>
  <c r="D149" i="9"/>
  <c r="D148" i="9"/>
  <c r="D147" i="9"/>
  <c r="D146" i="9"/>
  <c r="D145" i="9"/>
  <c r="D144" i="9"/>
  <c r="D143" i="9"/>
  <c r="D142" i="9"/>
  <c r="D141" i="9"/>
  <c r="D140" i="9"/>
  <c r="D139" i="9"/>
  <c r="D138" i="9"/>
  <c r="D136" i="9"/>
  <c r="D135" i="9"/>
  <c r="D134" i="9"/>
  <c r="D133" i="9"/>
  <c r="D132" i="9"/>
  <c r="D131" i="9"/>
  <c r="D128" i="9"/>
  <c r="D127" i="9"/>
  <c r="D126" i="9"/>
  <c r="D124" i="9"/>
  <c r="D123" i="9"/>
  <c r="D122" i="9"/>
  <c r="D121" i="9"/>
  <c r="D120" i="9"/>
  <c r="D117" i="9"/>
  <c r="D116" i="9"/>
  <c r="D114" i="9"/>
  <c r="D108" i="9"/>
  <c r="D110" i="9"/>
  <c r="D109" i="9"/>
  <c r="D106" i="9"/>
  <c r="D105" i="9"/>
  <c r="D104" i="9"/>
  <c r="D103" i="9"/>
  <c r="D101" i="9"/>
  <c r="D100" i="9"/>
  <c r="D99" i="9"/>
  <c r="D98" i="9"/>
  <c r="D97" i="9"/>
  <c r="D96" i="9"/>
  <c r="D95" i="9"/>
  <c r="D94" i="9"/>
  <c r="D92" i="9"/>
  <c r="D91" i="9"/>
  <c r="D90" i="9"/>
  <c r="D89" i="9"/>
  <c r="D88" i="9"/>
  <c r="D87" i="9"/>
  <c r="D86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42" i="9"/>
  <c r="H13" i="9"/>
  <c r="F13" i="9"/>
  <c r="G8" i="9"/>
  <c r="E8" i="9"/>
  <c r="D16" i="9"/>
  <c r="D15" i="9"/>
  <c r="D43" i="9"/>
  <c r="D51" i="9"/>
  <c r="D50" i="9"/>
  <c r="D33" i="9"/>
  <c r="D49" i="9"/>
  <c r="D48" i="9"/>
  <c r="D47" i="9"/>
  <c r="D46" i="9"/>
  <c r="D44" i="9"/>
  <c r="D40" i="9"/>
  <c r="D32" i="9"/>
  <c r="D29" i="9"/>
  <c r="D27" i="9"/>
  <c r="D25" i="9"/>
  <c r="D23" i="9"/>
  <c r="D38" i="9"/>
  <c r="D37" i="9"/>
  <c r="D36" i="9"/>
  <c r="D22" i="9"/>
  <c r="D21" i="9"/>
  <c r="D20" i="9"/>
  <c r="D19" i="9"/>
  <c r="D18" i="9"/>
  <c r="D13" i="9"/>
  <c r="D12" i="9"/>
  <c r="D11" i="9"/>
  <c r="D10" i="9"/>
  <c r="D9" i="9"/>
  <c r="D8" i="9"/>
  <c r="H7" i="9" l="1"/>
</calcChain>
</file>

<file path=xl/comments1.xml><?xml version="1.0" encoding="utf-8"?>
<comments xmlns="http://schemas.openxmlformats.org/spreadsheetml/2006/main">
  <authors>
    <author>Loosli Rolf</author>
  </authors>
  <commentList>
    <comment ref="I14" authorId="0" shapeId="0">
      <text>
        <r>
          <rPr>
            <sz val="8"/>
            <color indexed="81"/>
            <rFont val="Times New Roman"/>
            <family val="1"/>
          </rPr>
          <t>Utiliser ce filtre pour les (petits) projets communales</t>
        </r>
      </text>
    </comment>
    <comment ref="H15" authorId="0" shapeId="0">
      <text>
        <r>
          <rPr>
            <sz val="8"/>
            <color indexed="81"/>
            <rFont val="Times New Roman"/>
            <family val="1"/>
          </rPr>
          <t>En mettant une date, la couleur des cases change automatiquement en fonction de la valeur</t>
        </r>
      </text>
    </comment>
    <comment ref="K21" authorId="0" shapeId="0">
      <text>
        <r>
          <rPr>
            <sz val="8"/>
            <color indexed="81"/>
            <rFont val="Times New Roman"/>
            <family val="1"/>
          </rPr>
          <t>5.7.2019:  A. Magnin à DW
Suite à une discussion avec le géomètre cantonal, je te prie de bien vouloir prendre note que dorénavant, lorsqu’un dossier de projet routier est mûr pour la mise à l’enquête, il convient de mandater un géomètre officiel afin que ce dernier reporte le projet sur le « plan de situation pour enquête » (comme cela se fait pour les mises à l’enquête selon procédure « permis de construire »).
Cela permet de s’assurer que la situation foncière n’a changé depuis le début du projet où on a reçu le plan de cadastre de la part du géomètre (parfois il y a des actes en cours sur des bienfonds).
Grand merci d’intégrer cela dans la liste des documents à établir pour la mise à l’enquête (et donc adapter notre processus SQ)</t>
        </r>
      </text>
    </comment>
  </commentList>
</comments>
</file>

<file path=xl/sharedStrings.xml><?xml version="1.0" encoding="utf-8"?>
<sst xmlns="http://schemas.openxmlformats.org/spreadsheetml/2006/main" count="1294" uniqueCount="499">
  <si>
    <t>TECHNISCHES KONTROLLBLATT FÜR DIE STRASSENPROJEKTE</t>
  </si>
  <si>
    <t>¨</t>
  </si>
  <si>
    <t>x</t>
  </si>
  <si>
    <t>ü</t>
  </si>
  <si>
    <t xml:space="preserve"> Ing.</t>
  </si>
  <si>
    <t>n</t>
  </si>
  <si>
    <t>CHECK-LISTE POUR LE CONTRÔLE TECHNIQUE DES PROJETS ROUTIERS</t>
  </si>
  <si>
    <r>
      <t xml:space="preserve">Axe/ </t>
    </r>
    <r>
      <rPr>
        <b/>
        <i/>
        <sz val="11"/>
        <color theme="1"/>
        <rFont val="Arial"/>
        <family val="2"/>
      </rPr>
      <t>Achse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DB3E2"/>
        <rFont val="Arial"/>
        <family val="2"/>
      </rPr>
      <t xml:space="preserve">n° et désignation de l'axe/ </t>
    </r>
    <r>
      <rPr>
        <b/>
        <i/>
        <sz val="11"/>
        <color rgb="FF8DB3E2"/>
        <rFont val="Arial"/>
        <family val="2"/>
      </rPr>
      <t>Nr und Bezeichnung der Achse</t>
    </r>
    <r>
      <rPr>
        <b/>
        <sz val="11"/>
        <color theme="1"/>
        <rFont val="Arial"/>
        <family val="2"/>
      </rPr>
      <t xml:space="preserve">, PR/ </t>
    </r>
    <r>
      <rPr>
        <b/>
        <i/>
        <sz val="11"/>
        <color theme="1"/>
        <rFont val="Arial"/>
        <family val="2"/>
      </rPr>
      <t>BP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DB3E2"/>
        <rFont val="Arial"/>
        <family val="2"/>
      </rPr>
      <t>n°</t>
    </r>
    <r>
      <rPr>
        <b/>
        <sz val="11"/>
        <color rgb="FF548DD4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à </t>
    </r>
    <r>
      <rPr>
        <b/>
        <sz val="11"/>
        <color rgb="FF8DB3E2"/>
        <rFont val="Arial"/>
        <family val="2"/>
      </rPr>
      <t>n°</t>
    </r>
  </si>
  <si>
    <r>
      <t xml:space="preserve">xxx </t>
    </r>
    <r>
      <rPr>
        <b/>
        <sz val="11"/>
        <color theme="3" tint="0.59999389629810485"/>
        <rFont val="Arial"/>
        <family val="2"/>
      </rPr>
      <t xml:space="preserve">(Commune(s), désignation du projet [y.c. lieu dit]/ </t>
    </r>
    <r>
      <rPr>
        <b/>
        <i/>
        <sz val="11"/>
        <color theme="3" tint="0.59999389629810485"/>
        <rFont val="Arial"/>
        <family val="2"/>
      </rPr>
      <t>Gemeinde(n), Projektbezeichnung [inkl. Flurnamen]</t>
    </r>
    <r>
      <rPr>
        <b/>
        <sz val="11"/>
        <color theme="3" tint="0.59999389629810485"/>
        <rFont val="Arial"/>
        <family val="2"/>
      </rPr>
      <t>)</t>
    </r>
  </si>
  <si>
    <r>
      <t xml:space="preserve">xxx </t>
    </r>
    <r>
      <rPr>
        <b/>
        <sz val="11"/>
        <color theme="3" tint="0.59999389629810485"/>
        <rFont val="Arial"/>
        <family val="2"/>
      </rPr>
      <t xml:space="preserve">N° chantier/ </t>
    </r>
    <r>
      <rPr>
        <b/>
        <i/>
        <sz val="11"/>
        <color theme="3" tint="0.59999389629810485"/>
        <rFont val="Arial"/>
        <family val="2"/>
      </rPr>
      <t>Baustellennummer</t>
    </r>
  </si>
  <si>
    <t>2.11.4</t>
  </si>
  <si>
    <t>1.0.1</t>
  </si>
  <si>
    <t>1.0.3</t>
  </si>
  <si>
    <t>1.0.4</t>
  </si>
  <si>
    <t>1.0.5</t>
  </si>
  <si>
    <t>1</t>
  </si>
  <si>
    <t>1.0.6</t>
  </si>
  <si>
    <t>1.1.1</t>
  </si>
  <si>
    <t>1.31</t>
  </si>
  <si>
    <t>1.4.1</t>
  </si>
  <si>
    <t>2</t>
  </si>
  <si>
    <t>2.3.1</t>
  </si>
  <si>
    <t>2.3.2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</si>
  <si>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</si>
  <si>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</si>
  <si>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</si>
  <si>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</si>
  <si>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</si>
  <si>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</si>
  <si>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</si>
  <si>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</si>
  <si>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3.+4.</t>
  </si>
  <si>
    <t>3.+4.1</t>
  </si>
  <si>
    <t>3.+4.2</t>
  </si>
  <si>
    <t>3.+4.3</t>
  </si>
  <si>
    <t>3.+4.4</t>
  </si>
  <si>
    <t>3.+4.5</t>
  </si>
  <si>
    <t>3.+4.6</t>
  </si>
  <si>
    <t>3.+4.7</t>
  </si>
  <si>
    <t>3.+4.8</t>
  </si>
  <si>
    <t>5</t>
  </si>
  <si>
    <t>5.1</t>
  </si>
  <si>
    <t>5.2</t>
  </si>
  <si>
    <t>5.3</t>
  </si>
  <si>
    <t>5.4</t>
  </si>
  <si>
    <t>6</t>
  </si>
  <si>
    <t>6.1</t>
  </si>
  <si>
    <t>6.2</t>
  </si>
  <si>
    <t>6.3</t>
  </si>
  <si>
    <t>6.4</t>
  </si>
  <si>
    <t>6.5</t>
  </si>
  <si>
    <t>6.6</t>
  </si>
  <si>
    <t>6.7</t>
  </si>
  <si>
    <t>7</t>
  </si>
  <si>
    <t>7.1</t>
  </si>
  <si>
    <t>7.2</t>
  </si>
  <si>
    <t>8</t>
  </si>
  <si>
    <t>9</t>
  </si>
  <si>
    <t>10</t>
  </si>
  <si>
    <t>10.1</t>
  </si>
  <si>
    <t>11</t>
  </si>
  <si>
    <t>12</t>
  </si>
  <si>
    <t>12.1</t>
  </si>
  <si>
    <t>12.2</t>
  </si>
  <si>
    <t>12.3</t>
  </si>
  <si>
    <t>13</t>
  </si>
  <si>
    <t>13.1</t>
  </si>
  <si>
    <t>13.2</t>
  </si>
  <si>
    <t>13.3</t>
  </si>
  <si>
    <t>13.4</t>
  </si>
  <si>
    <t>13.5</t>
  </si>
  <si>
    <t>13.6</t>
  </si>
  <si>
    <t>16</t>
  </si>
  <si>
    <t>16.1</t>
  </si>
  <si>
    <t>16.2</t>
  </si>
  <si>
    <t>16.3</t>
  </si>
  <si>
    <t>16.91</t>
  </si>
  <si>
    <t>91.1</t>
  </si>
  <si>
    <t>91.2</t>
  </si>
  <si>
    <t>91.3</t>
  </si>
  <si>
    <t>91.5</t>
  </si>
  <si>
    <t>Minimum/ projets communales</t>
  </si>
  <si>
    <t>à</t>
  </si>
  <si>
    <t>Plan des contraintes</t>
  </si>
  <si>
    <t>Plan der Randbedingungen</t>
  </si>
  <si>
    <t>Projektrichtung gemäss der kantonalen Achse, Anfangsprojekt-km an BM gebunden</t>
  </si>
  <si>
    <t>Directions, Nord, coordonnées, etc.</t>
  </si>
  <si>
    <t>Richtungen, Norden, Koordinaten, usw.</t>
  </si>
  <si>
    <t>Rapport technique (détails selon directive/modèle 83f du SPC)</t>
  </si>
  <si>
    <t>Kunstbauten</t>
  </si>
  <si>
    <t>Evacuation des eaux de surface</t>
  </si>
  <si>
    <t>Ableitung des Oberflächenwassers</t>
  </si>
  <si>
    <t>Conduites industrielles, équipements électromécaniques (EM)</t>
  </si>
  <si>
    <t>Werkleitungen, elektromechanische Einrichtungen</t>
  </si>
  <si>
    <t>Landerwerb</t>
  </si>
  <si>
    <t xml:space="preserve">Devis </t>
  </si>
  <si>
    <t>Kostenvoranschlag</t>
  </si>
  <si>
    <t>Emprises</t>
  </si>
  <si>
    <t>Constructions routière</t>
  </si>
  <si>
    <t>Strassenbauten</t>
  </si>
  <si>
    <t>Remblais, déblais et modelage du terrain.</t>
  </si>
  <si>
    <t>Gelände-Aufschüttung und -Abtrag, Geländemodellierung</t>
  </si>
  <si>
    <t>Report des ouvrages d'art (ponts, tunnels, murs de soutènement, etc.)</t>
  </si>
  <si>
    <t>Übertragen der Kunstbauten (Brücken, Tunnels, Stützmauern etc.)</t>
  </si>
  <si>
    <t>Report des constructions contre le bruit</t>
  </si>
  <si>
    <t>Übertragen der Lärmschutz-Konstruktionen</t>
  </si>
  <si>
    <t>Indication des profils en travers</t>
  </si>
  <si>
    <t>Angabe der Querprofile</t>
  </si>
  <si>
    <t>Bords de la chaussée existante</t>
  </si>
  <si>
    <t>Bestehende Fahrbahnränder</t>
  </si>
  <si>
    <t>Chaussée existante</t>
  </si>
  <si>
    <t>Bestehende Fahrbahn</t>
  </si>
  <si>
    <t>Chaussée</t>
  </si>
  <si>
    <t>Fahrbahn</t>
  </si>
  <si>
    <t>Radstreifen: Übernahme Markierung</t>
  </si>
  <si>
    <t>Trottoir existant</t>
  </si>
  <si>
    <t>Trottoir/quai h= 16 cm</t>
  </si>
  <si>
    <t>Trottoir/ Quai h= 16 cm</t>
  </si>
  <si>
    <t>Trottoir haut h= 12 cm</t>
  </si>
  <si>
    <t>Trottoir hoch h= 12 cm</t>
  </si>
  <si>
    <t>Ilot non-carrossable</t>
  </si>
  <si>
    <t>Insel nicht befahrbar</t>
  </si>
  <si>
    <t>Ouvrage d'art</t>
  </si>
  <si>
    <t>Surface carrossable (béton armé, pavage)</t>
  </si>
  <si>
    <t>Befahrbare Fläche (Beton, Pflästerung)</t>
  </si>
  <si>
    <t>Accotement, îlot vert</t>
  </si>
  <si>
    <t>Bankett, begrünte Insel</t>
  </si>
  <si>
    <t>Talus en remblai (2:3)</t>
  </si>
  <si>
    <t>Auftrag-Böschung (2:3)</t>
  </si>
  <si>
    <t>Talus en déblai (2:3)</t>
  </si>
  <si>
    <t>Abtrags-Böschung (2:3)</t>
  </si>
  <si>
    <t>Adaptation (1:10)</t>
  </si>
  <si>
    <t>Gelände-Anpassung (1:10)</t>
  </si>
  <si>
    <t>Géométrie des accès</t>
  </si>
  <si>
    <t>Accès supprimés</t>
  </si>
  <si>
    <t>Aufgehobene Zufahrten</t>
  </si>
  <si>
    <t>Directions</t>
  </si>
  <si>
    <t>Richtungen</t>
  </si>
  <si>
    <t>Progression des profils selon plan de situation</t>
  </si>
  <si>
    <t>Profilzunahme gemäss Situationsplan</t>
  </si>
  <si>
    <t>Géométrie verticale (Pente, longueurs, rayon, tangente, flèche)</t>
  </si>
  <si>
    <t>Geometrie des Längenprofils (Gefälle, Längen, Radius, Tangentenlänge, Pfeilhöhe)</t>
  </si>
  <si>
    <t>Sichtweite (Kreuzung, Bremsweg, usw.)</t>
  </si>
  <si>
    <t>Diagramme des dévers</t>
  </si>
  <si>
    <t>Quergefällsdiagramm</t>
  </si>
  <si>
    <t>Changement de dévers dans les zones concaves (aquaplaning)</t>
  </si>
  <si>
    <t>Quergefällsänderung in den Wannen (Aquaplaning)</t>
  </si>
  <si>
    <t>Report des ouvrages existants et nouveaux</t>
  </si>
  <si>
    <t>Übertrag der bestehenden und neuen Bauwerke</t>
  </si>
  <si>
    <t>Report des accès existants et nouveaux</t>
  </si>
  <si>
    <t>Übertrag der bestehenden und neuen Zufahrten</t>
  </si>
  <si>
    <t>Gabarit d’espace libre</t>
  </si>
  <si>
    <t>Lichtraumprofil</t>
  </si>
  <si>
    <t>Talus/ adaptations (pentes en fonction de la hauteur, redans, matériaux)</t>
  </si>
  <si>
    <t>Böschungen/ Anpassungne (Neigung in Abhängigkeit der Höhe, Verzahnung, Material)</t>
  </si>
  <si>
    <t>Détail de raccordement avec le bord de la chaussée existante</t>
  </si>
  <si>
    <t>Anschlussdetails mit dem bestehenden Strassenrand</t>
  </si>
  <si>
    <t xml:space="preserve">Details der Leit- und Schneepfosten </t>
  </si>
  <si>
    <t>Numerierung gemäss Achs-Kilometrierung</t>
  </si>
  <si>
    <t>Un profil au minimum à chaque accès ou point particulier</t>
  </si>
  <si>
    <t>Mindestens ein Profil bei jeder Zufahrt oder Spezialpunkt</t>
  </si>
  <si>
    <t>Eléments existants (bords de chaussée, accès, murs, bâtiments, plantations, …)</t>
  </si>
  <si>
    <t>Bestand (Fahrbahnränder, Zufahrten, Mauern, Gebäude, Bepflanzung, …)</t>
  </si>
  <si>
    <t>Ligne de visée dans les bermes de visibilités</t>
  </si>
  <si>
    <t>Relevé et report des bords de chaussées existants</t>
  </si>
  <si>
    <t>Aufnahme und Übertreag der bestehenden Strassenränder</t>
  </si>
  <si>
    <t>Eclairage, passages piétons, cheminements pour piétons</t>
  </si>
  <si>
    <t>Beleuchtung, Fussgängerstreifen, Fussgängerwege</t>
  </si>
  <si>
    <t>Mesures de protection contre le bruit et ouvrages d'art</t>
  </si>
  <si>
    <t>Lärmschutz-Masnahmen und Kunstbauten</t>
  </si>
  <si>
    <t>Prédimensionnement</t>
  </si>
  <si>
    <t>Vordimensionierung</t>
  </si>
  <si>
    <t>Choix des matériaux</t>
  </si>
  <si>
    <t>Materialwahl</t>
  </si>
  <si>
    <t>Traitement des surfaces</t>
  </si>
  <si>
    <t>Oberflächenbehandlungen</t>
  </si>
  <si>
    <t>Plans de construction détaillés; chambres, parapets, etc.</t>
  </si>
  <si>
    <t>Detaillierte Ausführungspläne; Schächte, Brüstungen, usw.</t>
  </si>
  <si>
    <t>Plan des appuis</t>
  </si>
  <si>
    <t>Lagerplan</t>
  </si>
  <si>
    <t>Plan des joints de dilatation</t>
  </si>
  <si>
    <t>Dilatationsfugenplan</t>
  </si>
  <si>
    <t>Type d'étanchéité et de revêtement</t>
  </si>
  <si>
    <t>Abdichtungs- und Belagstyp</t>
  </si>
  <si>
    <t>Plan des fondations</t>
  </si>
  <si>
    <t>Gründungsplan</t>
  </si>
  <si>
    <t>Signalisation et marquage (sur la base du plan de situation)</t>
  </si>
  <si>
    <t>Signalisation und Markierung (basierend auf dem Situationsplan)</t>
  </si>
  <si>
    <t>Plan général de signalisation (restrictions) (pour des petits projets pas de plan séparé)</t>
  </si>
  <si>
    <t>Allgemeiner Signalisationsplan (Beschränkungen)(für kleine Projekte kein separater Plan)</t>
  </si>
  <si>
    <t>Plan für die Veröffentlichung der Signalisation und Markierung (bleibend [grau], entfernen [grün, Signale rot durchgekreuzt], neu [effektive Farben, weisse Markierungen in Schwarz]) inkl. der Leitpfosten</t>
  </si>
  <si>
    <t>Elévations, détails et transitions des dispositifs</t>
  </si>
  <si>
    <t>Ansichten, Details und Übergange der Rückhaltesysteme</t>
  </si>
  <si>
    <t>Défrichement et reboisement</t>
  </si>
  <si>
    <t>Rodungen und Aufforstungen</t>
  </si>
  <si>
    <t>Contact préalable avec l’inspection des forêts</t>
  </si>
  <si>
    <t>Vorherige Kontaktaufnahme mit dem Forstinspektorat</t>
  </si>
  <si>
    <t>Délimitation des limites de la forêt existante</t>
  </si>
  <si>
    <t>Abgrenzung des bestehenden Waldes</t>
  </si>
  <si>
    <t>Report des bords et talus du projet</t>
  </si>
  <si>
    <t>Übertrag der Projektränder und -Böschungen</t>
  </si>
  <si>
    <t>Report des nouveaux arbres et plantations</t>
  </si>
  <si>
    <t>Übertragen der neu zu pflanzenden Bäume und Hecken</t>
  </si>
  <si>
    <t xml:space="preserve">Nom des propriétaires / n° des articles / emprises / rétrocessions </t>
  </si>
  <si>
    <t xml:space="preserve">Namen der Grundeigentümer / Artikel-Nr. / Landerwerb / Realersatz </t>
  </si>
  <si>
    <t>Contrôler l’état des propriétés avant la mise à l’enquête</t>
  </si>
  <si>
    <t>Kontrolle der Besitzstände vor der öffentlichen Auflage</t>
  </si>
  <si>
    <t>Mentionner que les emprises sont approximatives</t>
  </si>
  <si>
    <t>Erwähnen, dass die Fläche der Landabtretungen nur Richtwerte sind</t>
  </si>
  <si>
    <t xml:space="preserve">Ausbau-Vereinbarung für die Kreuzungen zwischen Staat und Gemeinde </t>
  </si>
  <si>
    <t xml:space="preserve">Unterhalts-Vereinbarung für die Kreuzungen </t>
  </si>
  <si>
    <t>Dossiers</t>
  </si>
  <si>
    <t>Akten</t>
  </si>
  <si>
    <t>Akten ASTRA (NÜ, LRV , LSV)</t>
  </si>
  <si>
    <t>Dossier FORET, OFEV (défrichement)</t>
  </si>
  <si>
    <t>AKTEN WALD, BAFU (Rodung)</t>
  </si>
  <si>
    <t>Dossier PNP</t>
  </si>
  <si>
    <t>Akten NLS</t>
  </si>
  <si>
    <t>Dossier ETUDE D'IMPACT OU NOTICE D'IMPACT SUR L'ENVIRONNEMENT (EIE, NIE)</t>
  </si>
  <si>
    <t>Akten oder Notiz zur UMWELTVERTRÄGLICHKEITSPRÜFUNG (UVP, NUVP)</t>
  </si>
  <si>
    <t>choix langue</t>
  </si>
  <si>
    <t>Légende :</t>
  </si>
  <si>
    <t>Zeichenerklärung:</t>
  </si>
  <si>
    <t>Français</t>
  </si>
  <si>
    <t>Deutsch</t>
  </si>
  <si>
    <t>Projet d'ensemble</t>
  </si>
  <si>
    <t>Gesamtprojekt</t>
  </si>
  <si>
    <t>Date du contrôle :</t>
  </si>
  <si>
    <t>Datum der Kontrolle:</t>
  </si>
  <si>
    <t>Examen préalable</t>
  </si>
  <si>
    <t>Examen final</t>
  </si>
  <si>
    <t>Schlussprüfung</t>
  </si>
  <si>
    <t>Niveau du projet. Phase SIA (31 Avant-Projet, 32 Projet d'ouvrage)</t>
  </si>
  <si>
    <t>Projektstufe. SIA-Phase (31 Vorprojekt, 32 Bauprojekt)</t>
  </si>
  <si>
    <t>Vorprüfung</t>
  </si>
  <si>
    <t>SPC</t>
  </si>
  <si>
    <t>TBA</t>
  </si>
  <si>
    <t>?</t>
  </si>
  <si>
    <t xml:space="preserve">Carte d'ensemble (1:25'000 ou 10'000) </t>
  </si>
  <si>
    <t>Übersichtskarte (1:25'000 oder 10'000)</t>
  </si>
  <si>
    <t>Direction du projet dans le sens de l'axe cantonale, attachement du km au PR de début</t>
  </si>
  <si>
    <t>Bande cyclable : représenter marquage</t>
  </si>
  <si>
    <t>Aufgehobene Strasse mit aktueller und zukünftiger rechtlicher Stellung</t>
  </si>
  <si>
    <t>Bâtiments protégés ou/ et à démolir</t>
  </si>
  <si>
    <t>Geschützte und/ oder abzubrechende Gebäude</t>
  </si>
  <si>
    <t>1.2</t>
  </si>
  <si>
    <t>Technischer Bericht (Details gemäss Richtlinien/ Vorlage 83d des TBA)</t>
  </si>
  <si>
    <t>Selon modèle 631f du SPC</t>
  </si>
  <si>
    <t>Gemäss Vorlage 631d des TBA</t>
  </si>
  <si>
    <t>Basispunkte (BP) der Kantonsstrasse</t>
  </si>
  <si>
    <t>Situation (1:200, 500, ev. 1000)</t>
  </si>
  <si>
    <t>Situation (1:200, 500, év. 1000)</t>
  </si>
  <si>
    <t>Accès modifié, chaussée secondaire</t>
  </si>
  <si>
    <t>Anpassung Zufahrt, Nebenfahrbahn</t>
  </si>
  <si>
    <t>Bestehendes Trottoir</t>
  </si>
  <si>
    <t>Carrefours (1:200)</t>
  </si>
  <si>
    <t>Kreuzungen (1:200)</t>
  </si>
  <si>
    <t>2.5</t>
  </si>
  <si>
    <t>2.5.1</t>
  </si>
  <si>
    <t>2.5.2</t>
  </si>
  <si>
    <t>2.5.3</t>
  </si>
  <si>
    <t>2.5.4</t>
  </si>
  <si>
    <t>2.5.6</t>
  </si>
  <si>
    <t>2.5.7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</si>
  <si>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</si>
  <si>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</si>
  <si>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</si>
  <si>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</si>
  <si>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</si>
  <si>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</si>
  <si>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</si>
  <si>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</si>
  <si>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</si>
  <si>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</si>
  <si>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</si>
  <si>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</si>
  <si>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</si>
  <si>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</si>
  <si>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</si>
  <si>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</si>
  <si>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2.2</t>
  </si>
  <si>
    <t>2.2.9</t>
  </si>
  <si>
    <t>2.3</t>
  </si>
  <si>
    <t>2.3.3</t>
  </si>
  <si>
    <t>2.3.4</t>
  </si>
  <si>
    <t>2.3.5</t>
  </si>
  <si>
    <t>2.3.6</t>
  </si>
  <si>
    <t>2.3.7</t>
  </si>
  <si>
    <t>2.3.8</t>
  </si>
  <si>
    <t>2.3.9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</si>
  <si>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</si>
  <si>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</si>
  <si>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</si>
  <si>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</si>
  <si>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</si>
  <si>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</si>
  <si>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</si>
  <si>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</si>
  <si>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</si>
  <si>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</si>
  <si>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</si>
  <si>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</si>
  <si>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Profil en long (1:500/50, ev. 1:200/20, max. 1:1000/100)</t>
  </si>
  <si>
    <t>Längsprofil (1:500/50, ev. 1:200/20, max. 1:1000/100)</t>
  </si>
  <si>
    <t>Profil type (1:50, détails 1:20)</t>
  </si>
  <si>
    <t>Normalprofil (1:50, Details 1:20)</t>
  </si>
  <si>
    <t>Profil en travers (1:100)</t>
  </si>
  <si>
    <t>Querprofil (1:100)</t>
  </si>
  <si>
    <t>Couche de fondation et revêtement</t>
  </si>
  <si>
    <t>Pour des projets de trottoir, représenter toute la largeur de la chaussée</t>
  </si>
  <si>
    <t>Für Trottoirprojekte die ganze Breite der Fahrbahn zeichnen</t>
  </si>
  <si>
    <t>Bestehende und zukünftige Parzellengrenzen</t>
  </si>
  <si>
    <t>* Mindestens für einige karakteristische Profile</t>
  </si>
  <si>
    <t>Gefälle - Breiten - Höhen  *</t>
  </si>
  <si>
    <t>Lichtraumprofil *</t>
  </si>
  <si>
    <t>Sichtlinie in Sichtbermen</t>
  </si>
  <si>
    <t>Koffer und Belag</t>
  </si>
  <si>
    <t>Humuserde, Abtrag und Wiederanbringen *</t>
  </si>
  <si>
    <t>Für Neuprofilierung die Belagsstärken angeben *</t>
  </si>
  <si>
    <t>Dévers - largeurs - niveaux *</t>
  </si>
  <si>
    <t>Gabarit d’espace libre *</t>
  </si>
  <si>
    <t>Pour le reprofilage mentionner les épaisseurs de revêtement *</t>
  </si>
  <si>
    <t>Terre végétale, enlèvement et remise *</t>
  </si>
  <si>
    <t>Contrôle viabilité (y.c. dévers pour convoi exceptionnel)</t>
  </si>
  <si>
    <t>Kontrolle der Befahrbarkeit (inkl. Querneigung für Spezialtransporte)</t>
  </si>
  <si>
    <t>Géométrie de l'axe et des bords, longueur de présélection, arrêt de bus, …</t>
  </si>
  <si>
    <t>Geometrie der Achse und Ränder, Längen der Einspurstrecken, Bushaltestellen, …</t>
  </si>
  <si>
    <t>Definition der Längen- und Querneigungen (Kreisel: Grundplatte und Überhöhung Insel)</t>
  </si>
  <si>
    <t>Kontrolle der Entwässerng. Kreisel: Höhenkurvenplan</t>
  </si>
  <si>
    <t>Contrôle évacuation des eaux. Giratoire: plan des courbes de niveaux</t>
  </si>
  <si>
    <t>Relevé et report de la signalisation et des marquages existantes</t>
  </si>
  <si>
    <t>Aufnahme und Übertrag der bestehenden Signalisation und Markierungen</t>
  </si>
  <si>
    <t xml:space="preserve">Sichtweiten (Kreuzungen, Zufahrten, Sichtbermen, usw. Für Fahrzeuge, Velos, Fussgänger) </t>
  </si>
  <si>
    <t>Canalisations existantes (en situation)</t>
  </si>
  <si>
    <t>Bestehende Kanalisationen (Situationsplan)</t>
  </si>
  <si>
    <t>Canalisations projetées (Ø, longueurs, pentes, matériaux, types de chambres) en situation</t>
  </si>
  <si>
    <t>Projektierte Kanalisationen (Ø, Längen, Gefälle, Material, Schachttypen) in Situation</t>
  </si>
  <si>
    <t>Chambres types</t>
  </si>
  <si>
    <t>Schachtnormalien</t>
  </si>
  <si>
    <t>Normalien für die Versickerung, die Behandlung, die Rückhaltebecken und den Auslauf</t>
  </si>
  <si>
    <t>7.3</t>
  </si>
  <si>
    <t>7.4</t>
  </si>
  <si>
    <t>Report des canalisations, de l'éclairage, des bornes lumineuses et des plantations</t>
  </si>
  <si>
    <t>Übertrag der Kanalisationen, Beleuchtung, Leuchtpfosten und Bepflanzungen</t>
  </si>
  <si>
    <t>Bestehende und projektierte Werkleitungen (Trinkwasser, Elekrtizität, Kommunik., Gas, ...)</t>
  </si>
  <si>
    <t>Plan de déboisement et reboisement (avec les bords du projet)</t>
  </si>
  <si>
    <t>Rodungs- und Wiederaufforstungsplan (mit den Rändern des Projektes)</t>
  </si>
  <si>
    <t>Autorisations et conventions</t>
  </si>
  <si>
    <t>Bewilligungen und Vereinbarungen</t>
  </si>
  <si>
    <t>Rodungsbewilligung (Amt für Wald, Wild und Fischerei)</t>
  </si>
  <si>
    <t>Autorisation pour le déversement des E.C. (SEn)</t>
  </si>
  <si>
    <t>Bewilligung für die Sauberwassereinleitung (AfU)</t>
  </si>
  <si>
    <t>Autorisation pour les interventions dans les cours d’eau (SEn + Chasse &amp; Pêche)</t>
  </si>
  <si>
    <t>Bewilligung für Eingriffe in die Wasserläufe (AfU + Jagd &amp; Fischerei)</t>
  </si>
  <si>
    <t>Autorisation pour l'utilisation du domaine publique</t>
  </si>
  <si>
    <t>Bewilligung zur Benützung des öffentlichen Grundes</t>
  </si>
  <si>
    <t>Convention d’aménagement Etat-Commune pour les carrefours</t>
  </si>
  <si>
    <t>Convention pour l’entretien des carrefours</t>
  </si>
  <si>
    <t>Wiederaufforstungs-Vereinbarung</t>
  </si>
  <si>
    <t>Convention de reboisement</t>
  </si>
  <si>
    <t>16.4</t>
  </si>
  <si>
    <t>16.5</t>
  </si>
  <si>
    <t>16.6</t>
  </si>
  <si>
    <t>16.7</t>
  </si>
  <si>
    <t>n° ancien</t>
  </si>
  <si>
    <r>
      <t>Base de projet (détails selon directive/modèle 605f</t>
    </r>
    <r>
      <rPr>
        <sz val="6"/>
        <color theme="1"/>
        <rFont val="Times New Roman"/>
        <family val="1"/>
      </rPr>
      <t xml:space="preserve"> du SPC)</t>
    </r>
  </si>
  <si>
    <t>Projektbasis (Details gemäss Richtlinien/ Vorlage 605d des TBA)</t>
  </si>
  <si>
    <t xml:space="preserve">Cartouche selon directive 110f du SPC. Dans le format supérieur gauche des plans. </t>
  </si>
  <si>
    <t>Titelblatt gemäss Richtlinie 110d des TBA. Oben links auf den Plänen</t>
  </si>
  <si>
    <t>Signatures sur les pages de titre selon directive 600f du SPC</t>
  </si>
  <si>
    <t>Unterschriften auf den Titelseiten gemäss Richtlinie 600f des TBA</t>
  </si>
  <si>
    <t>Selon modèle 608f du SPC</t>
  </si>
  <si>
    <t>Gemäss Vorlage 608d des TBA</t>
  </si>
  <si>
    <t>Convention d'utilisation</t>
  </si>
  <si>
    <t>Nutzungsvereinbarung</t>
  </si>
  <si>
    <t>aide h lignes</t>
  </si>
  <si>
    <t>x
x</t>
  </si>
  <si>
    <t>1.121</t>
  </si>
  <si>
    <t>Selon modèle 605f du SPC</t>
  </si>
  <si>
    <t>Gemäss Vorlage 605d des TBA</t>
  </si>
  <si>
    <t>Selon modèle 83f du SPC</t>
  </si>
  <si>
    <t>Gemäss Vorlage 83d des TBA</t>
  </si>
  <si>
    <t>Trottoir franchissable (h= 6 à 7 cm), piste cyclable</t>
  </si>
  <si>
    <t>Trottoir befahrbar (h= 6 - 7cm), Radweg</t>
  </si>
  <si>
    <t>Trottoir abaissé (h= 3 ou 4 cm)</t>
  </si>
  <si>
    <t>Trottoir abgesenkt (h= 3 oder 4 cm)</t>
  </si>
  <si>
    <t>17</t>
  </si>
  <si>
    <t>Aménagements urbain, clôtures (bancs, potelets, barrières, etc., en situation, profil type et profils en travers)</t>
  </si>
  <si>
    <t>Städtisches Mobiliar, Zäune (Bänke, Pfosten, Schranken usw., in Lage, Normal- und Quer-Profilen)</t>
  </si>
  <si>
    <t>Plan cadastral du géomètre avec report du projet</t>
  </si>
  <si>
    <t>Geometer-Katasterplan mit Projektübertrag</t>
  </si>
  <si>
    <t>EMPFEHLUNGEN FÜR DIE DARSTELLUNG VON STRASSENPROJEKTEN</t>
  </si>
  <si>
    <t>Situation</t>
  </si>
  <si>
    <t>Description</t>
  </si>
  <si>
    <t>Exemple</t>
  </si>
  <si>
    <t>Beschreibung</t>
  </si>
  <si>
    <t>Beispiel</t>
  </si>
  <si>
    <t>A</t>
  </si>
  <si>
    <t>x
x
x</t>
  </si>
  <si>
    <t>B</t>
  </si>
  <si>
    <t>Zeichnen und vermassen
- der (theoretischen) Strassenränder (Innenrand der Markierung) [A] und
- der Belagsränder [B]</t>
  </si>
  <si>
    <t>Légende et teintage selon SN 640 033</t>
  </si>
  <si>
    <t>Legende und einfärben gemäss SN 640 033</t>
  </si>
  <si>
    <t>Bords de chaussée et des accotements</t>
  </si>
  <si>
    <t>Strassen- und Bankettränder</t>
  </si>
  <si>
    <t>Ergänzungen zum Einfärben gemäss SN 640 033:</t>
  </si>
  <si>
    <t>Compléments concernant le teintage selon SN 640 033 :</t>
  </si>
  <si>
    <t>Principe 1 : Tous ce qui est au même niveau a la même couleur</t>
  </si>
  <si>
    <t>1. Prinzip: alles was auf der gleichen Höhe ist hat die gleiche Farbe</t>
  </si>
  <si>
    <t>2. Prinzip: Die verschiedenen Höhen sind durch immer dunklere Farben dargestellt</t>
  </si>
  <si>
    <t>Trottoir</t>
  </si>
  <si>
    <t>Bleibende Signalisationen und Markierungen [grau]</t>
  </si>
  <si>
    <t>Zu entfernende Signalisation und Markierung [grün, Signale rot durchgekreuzt]</t>
  </si>
  <si>
    <t>Signalisation et marquage supprimé [vert, signaux barrés rouge]</t>
  </si>
  <si>
    <t>Neue Signalisation und Markierung [effektive Farben]</t>
  </si>
  <si>
    <t>Selon instruction "Evacuation des eaux de chaussée"</t>
  </si>
  <si>
    <t>Gemäss Instruktion "Strassenentwässerung"</t>
  </si>
  <si>
    <t>Zukünftige Abgrenzung des öffentlichen Grundes des Kantons (hinter der [schwarzen] Projektlinie)</t>
  </si>
  <si>
    <t>Zukünftige Abgrenzung des öffentlichen Grundes der Gemeinde (hinter der [schwarzen] Projektlinie)</t>
  </si>
  <si>
    <t>Future délimitation du domaine public cantonal futur (derrière la ligne [noir] du projet)</t>
  </si>
  <si>
    <t>Future délimitation du domaine public communal (derrière la ligne [noir] du projet)</t>
  </si>
  <si>
    <t>Zukünftige Abgrenzung des öffentlichen Grundes des Kantons und der Gemeinde</t>
  </si>
  <si>
    <t>à évaluer ["]</t>
  </si>
  <si>
    <t>en ordre [ü]</t>
  </si>
  <si>
    <t>à traiter [x]</t>
  </si>
  <si>
    <t>à traiter dans phase ultérieur [à]</t>
  </si>
  <si>
    <t>pas nécessaire [n]</t>
  </si>
  <si>
    <t>zu beurteilen ["]</t>
  </si>
  <si>
    <t>in Ordnung [ü]</t>
  </si>
  <si>
    <t>zu behandeln [x]</t>
  </si>
  <si>
    <t>in nächster Phase zu behandeln [à]</t>
  </si>
  <si>
    <t>nicht nötig [n]</t>
  </si>
  <si>
    <t>Cadastre actuel : indication de la date du fond cadastral utilisé</t>
  </si>
  <si>
    <t>Aktueller Katasterplan: Angabe des Datums der verwendeten Katastergrundlage</t>
  </si>
  <si>
    <t>Future délimitation des domaines publics cantonaux et communaux</t>
  </si>
  <si>
    <t>Géométrie de l'axe</t>
  </si>
  <si>
    <t>Geometrie der Achse</t>
  </si>
  <si>
    <t>Breiten und Bezeichnung der Elemente (Fahrspur, Trottoir, Bankett, …)</t>
  </si>
  <si>
    <t>Types de la superstructure (y.c. l'indication des couches maintenus)</t>
  </si>
  <si>
    <t>Oberbautypen (inkl. Angabe zu den beibehaltenen Schichten)</t>
  </si>
  <si>
    <t>Géométrie des bords de chaussée</t>
  </si>
  <si>
    <t>Geometrie der Fahrbahnränder</t>
  </si>
  <si>
    <t>Geometrie und Gefälle der Anschlüsse</t>
  </si>
  <si>
    <t>Übertrag der Geometrie des Längenprofils und der Quergefälle</t>
  </si>
  <si>
    <t>Report de la géométrie du profil en long et des dévers</t>
  </si>
  <si>
    <t>Superstructure (couche de fondation, revêtements, reprofilage)</t>
  </si>
  <si>
    <t>Oberbau (Fundationsschicht, Beläge, Neuprofilierung)</t>
  </si>
  <si>
    <t>Route (largeurs, dévers, bordures, revêtements, couche de fondation, reprofilage)</t>
  </si>
  <si>
    <t>Strasse (Breiten, Gefälle, Randabschlüsse, Beläge, Fundationsschicht, Neuprofilierung)</t>
  </si>
  <si>
    <t>Accotement (largeurs, dévers, matériaux, etc.)</t>
  </si>
  <si>
    <t>Strassenschultern (Breiten, Gefälle, Material, usw.)</t>
  </si>
  <si>
    <t>Trottoir (Breiten, Gefälle, Randabschlüsse, Beläge, Fundationsschicht)</t>
  </si>
  <si>
    <t>Bande/ piste cyclable (largeurs, dévers, bordures, revêtements, couche de fondation)</t>
  </si>
  <si>
    <t>Rad-weg/ -streifen (Breiten, Gefälle, Randabschlüsse, Beläge, Fundationsschicht)</t>
  </si>
  <si>
    <t>Types de bords de chaussée et des bordures (avec textes ou légende, év. plan séparé)</t>
  </si>
  <si>
    <t>Fahrbahnränder- und Randabschluss-Typen (Texte oder Legende, ev. separater Plan)</t>
  </si>
  <si>
    <t>Détails des bordures, pavés, bordures bitumineux et îlots</t>
  </si>
  <si>
    <t>Details der Randabschlüsse (Bund- und Randsteine, Bitumenrandsteine) und Inseln</t>
  </si>
  <si>
    <t>Points de repère de la RC (PR)</t>
  </si>
  <si>
    <t>Largeurs et désignations des éléments (voies, trottoirs, accotements, …)</t>
  </si>
  <si>
    <t>Route cancellée avec statut actuelle et futur</t>
  </si>
  <si>
    <t>Détails des balises routières et balises à neige</t>
  </si>
  <si>
    <t>Numérotation selon le kilométrage de l'axe</t>
  </si>
  <si>
    <t>Limites cadastraux existantes et projetés</t>
  </si>
  <si>
    <t>Définition des pentes et dévers (giratoire: assiette et surélévation îlot central)</t>
  </si>
  <si>
    <t>* Au moins pour quelques profils caractéristiques</t>
  </si>
  <si>
    <t>Plan pour la publication de la signalisation et des marquages (voir recommandations pour la présentation des projets) y.c. les balises</t>
  </si>
  <si>
    <t>RECOMMANTATIONS POUR LA PRESENTATION DES PROJETS ROUTIERS</t>
  </si>
  <si>
    <t>Plans types pour l'infiltration, la rétention, le traitement et l'exutoire</t>
  </si>
  <si>
    <t>Eclairage (maintenu/ démolit/ projeté. En situation et profil type)</t>
  </si>
  <si>
    <t>Beleuchtung (bestehend und projektiert. In Lage und Normal-Profil)</t>
  </si>
  <si>
    <t>Plantations (maintenu/ abattu/ projeté. En situation, profil type et profils en travers)</t>
  </si>
  <si>
    <t>Bepflanzungen (bestehend und projektiert. In Lage, Normal- und Quer-Profilen)</t>
  </si>
  <si>
    <t>Dispositifs de retenue des véhicules (maintenu/ démolit/ projeté. En situation, profil type et profils en travers)</t>
  </si>
  <si>
    <t>Fahrzeugrückhaltesysteme (bestehend und projektiert. In Lage,  Normal- und Quer-Profilen)</t>
  </si>
  <si>
    <t>Profil en long: report des canalisations projetées (annot. min.: DN et pentes)</t>
  </si>
  <si>
    <t>Längenprofil: Übertrag der Kanalisation (Mindestbeschriftung: DN und Gefälle)</t>
  </si>
  <si>
    <t>Profil type: report de toutes les canalisations y.c fouilles min./ max. (annot. min.: DN)</t>
  </si>
  <si>
    <t>Normalprofil: Übertrag aller Kanalisation inkl. min./ max. Graben (Min.-Beschriftung: DN)</t>
  </si>
  <si>
    <t>Profils en travers: report de toutes les canalisations (min. quelques profils typique)</t>
  </si>
  <si>
    <t>Querprofile: Übertrag aller Kanalisation (mindestens auf einzelnen, typischen QP)</t>
  </si>
  <si>
    <t>Normalprofil: Übertrag aller Leitungen inkl. Graben (Min.-Beschriftung: Art, DN)</t>
  </si>
  <si>
    <t>Profils en travers: report de toutes les conduites (min. quelques profils typique)</t>
  </si>
  <si>
    <t>Querprofile: Übertrag aller Leitungen (mindestens auf einzelnen, typischen QP)</t>
  </si>
  <si>
    <t>Signalisation et marquage nouveau [couleurs effectives]</t>
  </si>
  <si>
    <t>Arrêt de bus : représenter marquage</t>
  </si>
  <si>
    <t>Bus-Haltestelle: inkl. Markierung</t>
  </si>
  <si>
    <t>Bus-Spur: inkl. Markierung</t>
  </si>
  <si>
    <t>Voie de bus : représenter marquage</t>
  </si>
  <si>
    <t>Dessiner et coter 
- les bords de chaussée (théorique, à l'intérieur du marquage) [A] et
- le bord du revêtement [B]</t>
  </si>
  <si>
    <t>Principe 2 : Les différents hauteurs sont indiquées avec des couleurs de plus en plus foncées</t>
  </si>
  <si>
    <t>Signalisation et marquage maintenu [gris]</t>
  </si>
  <si>
    <t>Distance de visibilité/freinage (carrefour, accès, etc.)</t>
  </si>
  <si>
    <t>Trottoir (largeurs, dévers, bordures, revêtements, couche de fondation)</t>
  </si>
  <si>
    <t>Visibilités (carrefours, accès, bermes, etc. Pour voitures, cycles, piétons)</t>
  </si>
  <si>
    <t>Conduites existantes et projetées (adduction d’eau, électricité, télécommunication, gaz, ...)</t>
  </si>
  <si>
    <t>Profil type: report de toutes les conduites y.c. fouilles (annot. min.: Type, DN)</t>
  </si>
  <si>
    <t>Autorisation du défrichement (Service des forêts et de la faune)</t>
  </si>
  <si>
    <t>Dossier OFROU (PN, OPAIR, OPB)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</si>
</sst>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4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939393"/>
      <name val="Arial"/>
      <family val="2"/>
    </font>
    <font>
      <sz val="8"/>
      <name val="Times New Roman"/>
      <family val="1"/>
    </font>
    <font>
      <sz val="6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8DB3E2"/>
      <name val="Arial"/>
      <family val="2"/>
    </font>
    <font>
      <b/>
      <sz val="11"/>
      <color rgb="FF548DD4"/>
      <name val="Arial"/>
      <family val="2"/>
    </font>
    <font>
      <b/>
      <sz val="11"/>
      <color theme="3" tint="0.59999389629810485"/>
      <name val="Arial"/>
      <family val="2"/>
    </font>
    <font>
      <b/>
      <i/>
      <sz val="11"/>
      <color rgb="FF8DB3E2"/>
      <name val="Arial"/>
      <family val="2"/>
    </font>
    <font>
      <b/>
      <i/>
      <sz val="11"/>
      <color theme="3" tint="0.59999389629810485"/>
      <name val="Arial"/>
      <family val="2"/>
    </font>
    <font>
      <sz val="12"/>
      <color rgb="FF0000FF"/>
      <name val="Wingdings"/>
      <charset val="2"/>
    </font>
    <font>
      <sz val="12"/>
      <color rgb="FFFF0000"/>
      <name val="Wingdings"/>
      <charset val="2"/>
    </font>
    <font>
      <u/>
      <sz val="9"/>
      <name val="Times New Roman"/>
      <family val="1"/>
    </font>
    <font>
      <b/>
      <sz val="12"/>
      <color rgb="FF996633"/>
      <name val="Wingdings"/>
      <charset val="2"/>
    </font>
    <font>
      <sz val="11"/>
      <name val="Calibri"/>
      <family val="2"/>
      <scheme val="minor"/>
    </font>
    <font>
      <b/>
      <sz val="12"/>
      <color rgb="FF0070C0"/>
      <name val="Wingdings"/>
      <charset val="2"/>
    </font>
    <font>
      <b/>
      <sz val="12"/>
      <color rgb="FF00B050"/>
      <name val="Wingdings"/>
      <charset val="2"/>
    </font>
    <font>
      <sz val="9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sz val="6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sz val="6"/>
      <color theme="1"/>
      <name val="Times New Roman"/>
      <family val="1"/>
    </font>
    <font>
      <sz val="8"/>
      <color indexed="81"/>
      <name val="Times New Roman"/>
      <family val="1"/>
    </font>
    <font>
      <sz val="8"/>
      <color theme="1"/>
      <name val="Arial"/>
      <family val="2"/>
    </font>
    <font>
      <sz val="6"/>
      <color rgb="FF0000FF"/>
      <name val="Wingdings"/>
      <charset val="2"/>
    </font>
    <font>
      <b/>
      <sz val="6"/>
      <color rgb="FF00B050"/>
      <name val="Wingdings"/>
      <charset val="2"/>
    </font>
    <font>
      <sz val="6"/>
      <color rgb="FFFF0000"/>
      <name val="Wingdings"/>
      <charset val="2"/>
    </font>
    <font>
      <b/>
      <sz val="6"/>
      <color rgb="FF0070C0"/>
      <name val="Wingdings"/>
      <charset val="2"/>
    </font>
    <font>
      <b/>
      <sz val="6"/>
      <color rgb="FF996633"/>
      <name val="Wingdings"/>
      <charset val="2"/>
    </font>
    <font>
      <b/>
      <sz val="9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C16F"/>
        <bgColor indexed="64"/>
      </patternFill>
    </fill>
    <fill>
      <patternFill patternType="solid">
        <fgColor rgb="FFC697D9"/>
        <bgColor indexed="64"/>
      </patternFill>
    </fill>
    <fill>
      <patternFill patternType="solid">
        <fgColor rgb="FFD4B0E2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rgb="FFF59187"/>
        <bgColor indexed="64"/>
      </patternFill>
    </fill>
    <fill>
      <patternFill patternType="solid">
        <fgColor rgb="FF8DE38D"/>
        <bgColor indexed="64"/>
      </patternFill>
    </fill>
    <fill>
      <patternFill patternType="solid">
        <fgColor rgb="FF4FFF4F"/>
        <bgColor indexed="64"/>
      </patternFill>
    </fill>
    <fill>
      <patternFill patternType="solid">
        <fgColor rgb="FFDDBA9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F6DC9"/>
        <bgColor indexed="64"/>
      </patternFill>
    </fill>
    <fill>
      <patternFill patternType="solid">
        <fgColor rgb="FF9A49B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 style="thick">
        <color theme="0"/>
      </top>
      <bottom style="dashDot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2" fillId="2" borderId="0" xfId="0" applyFont="1" applyFill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2" borderId="0" xfId="0" applyFont="1" applyFill="1" applyBorder="1" applyAlignment="1">
      <alignment horizontal="centerContinuous"/>
    </xf>
    <xf numFmtId="0" fontId="9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center"/>
    </xf>
    <xf numFmtId="0" fontId="18" fillId="0" borderId="0" xfId="0" applyFont="1"/>
    <xf numFmtId="0" fontId="4" fillId="2" borderId="0" xfId="0" applyFont="1" applyFill="1" applyBorder="1" applyAlignment="1">
      <alignment horizontal="centerContinuous"/>
    </xf>
    <xf numFmtId="0" fontId="0" fillId="0" borderId="0" xfId="0" applyFont="1"/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top"/>
    </xf>
    <xf numFmtId="49" fontId="15" fillId="0" borderId="4" xfId="0" applyNumberFormat="1" applyFont="1" applyBorder="1" applyAlignment="1">
      <alignment horizontal="left" vertical="top"/>
    </xf>
    <xf numFmtId="0" fontId="15" fillId="0" borderId="0" xfId="0" quotePrefix="1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quotePrefix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quotePrefix="1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49" fontId="15" fillId="0" borderId="0" xfId="0" applyNumberFormat="1" applyFont="1" applyAlignment="1">
      <alignment horizontal="center" vertical="center"/>
    </xf>
    <xf numFmtId="164" fontId="13" fillId="0" borderId="7" xfId="0" applyNumberFormat="1" applyFont="1" applyBorder="1" applyAlignment="1" applyProtection="1">
      <alignment horizontal="center" vertical="center" textRotation="90"/>
      <protection locked="0"/>
    </xf>
    <xf numFmtId="164" fontId="13" fillId="0" borderId="8" xfId="0" applyNumberFormat="1" applyFont="1" applyBorder="1" applyAlignment="1" applyProtection="1">
      <alignment horizontal="center" vertical="center" textRotation="90"/>
      <protection locked="0"/>
    </xf>
    <xf numFmtId="164" fontId="13" fillId="0" borderId="5" xfId="0" applyNumberFormat="1" applyFont="1" applyBorder="1" applyAlignment="1" applyProtection="1">
      <alignment horizontal="center" vertical="center" textRotation="90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2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1" fillId="0" borderId="0" xfId="0" applyFont="1" applyFill="1" applyAlignment="1">
      <alignment horizontal="center"/>
    </xf>
    <xf numFmtId="0" fontId="15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15" fillId="6" borderId="0" xfId="0" quotePrefix="1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15" borderId="13" xfId="0" applyFont="1" applyFill="1" applyBorder="1" applyAlignment="1">
      <alignment vertical="top" wrapText="1"/>
    </xf>
    <xf numFmtId="0" fontId="35" fillId="15" borderId="14" xfId="0" applyFont="1" applyFill="1" applyBorder="1"/>
    <xf numFmtId="0" fontId="36" fillId="15" borderId="15" xfId="0" applyFont="1" applyFill="1" applyBorder="1"/>
    <xf numFmtId="0" fontId="8" fillId="0" borderId="0" xfId="0" applyFont="1" applyAlignment="1"/>
    <xf numFmtId="0" fontId="38" fillId="2" borderId="0" xfId="0" applyFont="1" applyFill="1" applyBorder="1" applyAlignment="1">
      <alignment horizontal="centerContinuous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top" wrapText="1"/>
    </xf>
    <xf numFmtId="0" fontId="37" fillId="0" borderId="0" xfId="0" applyFont="1" applyBorder="1"/>
    <xf numFmtId="0" fontId="12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top" wrapText="1"/>
    </xf>
    <xf numFmtId="0" fontId="40" fillId="0" borderId="0" xfId="0" applyFont="1" applyAlignment="1">
      <alignment vertical="top" wrapText="1"/>
    </xf>
    <xf numFmtId="0" fontId="40" fillId="16" borderId="0" xfId="0" applyFont="1" applyFill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40" fillId="16" borderId="0" xfId="0" applyFont="1" applyFill="1" applyAlignment="1">
      <alignment vertical="top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15" fillId="0" borderId="20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8" fillId="16" borderId="0" xfId="0" applyFont="1" applyFill="1" applyAlignment="1">
      <alignment horizontal="center" vertical="center"/>
    </xf>
    <xf numFmtId="164" fontId="13" fillId="0" borderId="7" xfId="0" applyNumberFormat="1" applyFont="1" applyBorder="1" applyAlignment="1" applyProtection="1">
      <alignment horizontal="center" vertical="center"/>
      <protection locked="0"/>
    </xf>
    <xf numFmtId="164" fontId="13" fillId="0" borderId="8" xfId="0" applyNumberFormat="1" applyFont="1" applyBorder="1" applyAlignment="1" applyProtection="1">
      <alignment horizontal="center" vertical="center"/>
      <protection locked="0"/>
    </xf>
    <xf numFmtId="164" fontId="13" fillId="0" borderId="0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49" fontId="14" fillId="0" borderId="4" xfId="0" quotePrefix="1" applyNumberFormat="1" applyFont="1" applyBorder="1" applyAlignment="1">
      <alignment horizontal="left" vertical="top"/>
    </xf>
    <xf numFmtId="49" fontId="15" fillId="0" borderId="4" xfId="0" quotePrefix="1" applyNumberFormat="1" applyFont="1" applyBorder="1" applyAlignment="1">
      <alignment horizontal="left" vertical="top"/>
    </xf>
    <xf numFmtId="0" fontId="40" fillId="0" borderId="0" xfId="0" quotePrefix="1" applyFont="1" applyAlignment="1">
      <alignment vertical="top" wrapText="1"/>
    </xf>
    <xf numFmtId="0" fontId="38" fillId="0" borderId="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left"/>
    </xf>
    <xf numFmtId="0" fontId="38" fillId="0" borderId="0" xfId="0" applyFont="1" applyAlignment="1">
      <alignment horizontal="centerContinuous" vertical="center"/>
    </xf>
    <xf numFmtId="0" fontId="38" fillId="0" borderId="0" xfId="0" applyFont="1" applyProtection="1">
      <protection locked="0"/>
    </xf>
    <xf numFmtId="0" fontId="37" fillId="0" borderId="1" xfId="0" applyFont="1" applyBorder="1" applyAlignment="1">
      <alignment horizontal="centerContinuous" vertical="center"/>
    </xf>
    <xf numFmtId="0" fontId="43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49" fontId="39" fillId="0" borderId="4" xfId="0" applyNumberFormat="1" applyFont="1" applyBorder="1" applyAlignment="1">
      <alignment horizontal="left" vertical="top"/>
    </xf>
    <xf numFmtId="49" fontId="12" fillId="0" borderId="4" xfId="0" applyNumberFormat="1" applyFont="1" applyBorder="1" applyAlignment="1">
      <alignment horizontal="left" vertical="top"/>
    </xf>
    <xf numFmtId="49" fontId="39" fillId="0" borderId="4" xfId="0" quotePrefix="1" applyNumberFormat="1" applyFont="1" applyBorder="1" applyAlignment="1">
      <alignment horizontal="left" vertical="top"/>
    </xf>
    <xf numFmtId="49" fontId="12" fillId="0" borderId="4" xfId="0" quotePrefix="1" applyNumberFormat="1" applyFont="1" applyBorder="1" applyAlignment="1">
      <alignment horizontal="left" vertical="top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8" fillId="17" borderId="0" xfId="0" applyFont="1" applyFill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37" fillId="2" borderId="0" xfId="0" applyFont="1" applyFill="1" applyBorder="1" applyAlignment="1">
      <alignment horizontal="centerContinuous"/>
    </xf>
    <xf numFmtId="0" fontId="12" fillId="0" borderId="0" xfId="0" applyFont="1" applyBorder="1" applyAlignment="1">
      <alignment horizontal="center" vertical="center"/>
    </xf>
    <xf numFmtId="0" fontId="15" fillId="7" borderId="0" xfId="0" quotePrefix="1" applyFont="1" applyFill="1" applyBorder="1" applyAlignment="1">
      <alignment horizontal="left" vertical="top" wrapText="1" indent="1"/>
    </xf>
    <xf numFmtId="0" fontId="15" fillId="4" borderId="0" xfId="0" applyFont="1" applyFill="1" applyBorder="1" applyAlignment="1">
      <alignment horizontal="left" vertical="top" wrapText="1" indent="1"/>
    </xf>
    <xf numFmtId="0" fontId="15" fillId="5" borderId="0" xfId="0" applyFont="1" applyFill="1" applyBorder="1" applyAlignment="1">
      <alignment horizontal="left" vertical="top" wrapText="1" indent="1"/>
    </xf>
    <xf numFmtId="0" fontId="15" fillId="8" borderId="0" xfId="0" applyFont="1" applyFill="1" applyBorder="1" applyAlignment="1">
      <alignment horizontal="left" vertical="top" wrapText="1" indent="1"/>
    </xf>
    <xf numFmtId="0" fontId="15" fillId="9" borderId="0" xfId="0" applyFont="1" applyFill="1" applyBorder="1" applyAlignment="1">
      <alignment horizontal="left" vertical="top" wrapText="1" indent="1"/>
    </xf>
    <xf numFmtId="0" fontId="15" fillId="1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 indent="1"/>
    </xf>
    <xf numFmtId="0" fontId="15" fillId="11" borderId="0" xfId="0" applyFont="1" applyFill="1" applyBorder="1" applyAlignment="1">
      <alignment horizontal="left" vertical="top" wrapText="1" indent="1"/>
    </xf>
    <xf numFmtId="0" fontId="15" fillId="13" borderId="0" xfId="0" applyFont="1" applyFill="1" applyBorder="1" applyAlignment="1">
      <alignment horizontal="left" vertical="top" wrapText="1" indent="1"/>
    </xf>
    <xf numFmtId="0" fontId="15" fillId="12" borderId="0" xfId="0" applyFont="1" applyFill="1" applyBorder="1" applyAlignment="1">
      <alignment horizontal="left" vertical="top" wrapText="1" indent="1"/>
    </xf>
    <xf numFmtId="0" fontId="15" fillId="14" borderId="0" xfId="0" applyFont="1" applyFill="1" applyBorder="1" applyAlignment="1">
      <alignment horizontal="left" vertical="top" wrapText="1" indent="1"/>
    </xf>
    <xf numFmtId="0" fontId="15" fillId="3" borderId="0" xfId="0" applyFont="1" applyFill="1" applyBorder="1" applyAlignment="1">
      <alignment horizontal="left" vertical="top" wrapText="1" indent="1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15" fillId="7" borderId="21" xfId="0" applyFont="1" applyFill="1" applyBorder="1" applyAlignment="1">
      <alignment horizontal="left" vertical="top" wrapText="1"/>
    </xf>
    <xf numFmtId="0" fontId="11" fillId="13" borderId="0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15" fillId="0" borderId="0" xfId="0" quotePrefix="1" applyFont="1" applyFill="1" applyBorder="1" applyAlignment="1">
      <alignment horizontal="left" vertical="top" wrapText="1" indent="1"/>
    </xf>
    <xf numFmtId="0" fontId="15" fillId="0" borderId="0" xfId="0" quotePrefix="1" applyFont="1" applyFill="1" applyBorder="1" applyAlignment="1">
      <alignment horizontal="left" vertical="top" wrapText="1" indent="2"/>
    </xf>
    <xf numFmtId="0" fontId="15" fillId="0" borderId="0" xfId="0" applyFont="1" applyFill="1" applyBorder="1" applyAlignment="1">
      <alignment horizontal="left" vertical="top" wrapText="1" indent="2"/>
    </xf>
    <xf numFmtId="0" fontId="15" fillId="6" borderId="0" xfId="0" applyFont="1" applyFill="1" applyBorder="1" applyAlignment="1">
      <alignment horizontal="left" vertical="top" wrapText="1"/>
    </xf>
    <xf numFmtId="0" fontId="15" fillId="6" borderId="23" xfId="0" quotePrefix="1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left" vertical="top" wrapText="1" indent="1"/>
    </xf>
    <xf numFmtId="0" fontId="35" fillId="0" borderId="14" xfId="0" applyFont="1" applyFill="1" applyBorder="1"/>
    <xf numFmtId="0" fontId="8" fillId="0" borderId="0" xfId="0" applyFont="1" applyBorder="1" applyAlignment="1">
      <alignment wrapText="1"/>
    </xf>
    <xf numFmtId="49" fontId="14" fillId="0" borderId="0" xfId="0" applyNumberFormat="1" applyFont="1" applyBorder="1" applyAlignment="1">
      <alignment horizontal="left" vertical="top"/>
    </xf>
    <xf numFmtId="49" fontId="14" fillId="0" borderId="0" xfId="0" quotePrefix="1" applyNumberFormat="1" applyFont="1" applyBorder="1" applyAlignment="1">
      <alignment horizontal="left" vertical="top"/>
    </xf>
    <xf numFmtId="49" fontId="15" fillId="0" borderId="0" xfId="0" quotePrefix="1" applyNumberFormat="1" applyFont="1" applyBorder="1" applyAlignment="1">
      <alignment horizontal="left" vertical="top"/>
    </xf>
    <xf numFmtId="49" fontId="15" fillId="0" borderId="0" xfId="0" applyNumberFormat="1" applyFont="1" applyBorder="1" applyAlignment="1">
      <alignment horizontal="left" vertical="top"/>
    </xf>
    <xf numFmtId="0" fontId="20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31" fillId="0" borderId="0" xfId="0" applyFont="1" applyFill="1" applyBorder="1" applyAlignment="1">
      <alignment horizontal="center"/>
    </xf>
    <xf numFmtId="0" fontId="0" fillId="0" borderId="0" xfId="0" applyFont="1" applyBorder="1"/>
    <xf numFmtId="49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0" fillId="0" borderId="0" xfId="0" applyFont="1" applyAlignment="1">
      <alignment vertical="top" wrapText="1"/>
    </xf>
    <xf numFmtId="0" fontId="15" fillId="18" borderId="0" xfId="0" applyFont="1" applyFill="1" applyBorder="1" applyAlignment="1">
      <alignment horizontal="left" vertical="top" wrapText="1" indent="1"/>
    </xf>
    <xf numFmtId="0" fontId="15" fillId="19" borderId="0" xfId="0" applyFont="1" applyFill="1" applyBorder="1" applyAlignment="1">
      <alignment horizontal="left" vertical="top" wrapText="1" indent="1"/>
    </xf>
    <xf numFmtId="49" fontId="12" fillId="0" borderId="0" xfId="0" quotePrefix="1" applyNumberFormat="1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 indent="1"/>
    </xf>
    <xf numFmtId="0" fontId="9" fillId="0" borderId="0" xfId="0" applyFont="1" applyAlignment="1">
      <alignment textRotation="90" wrapText="1"/>
    </xf>
    <xf numFmtId="0" fontId="42" fillId="0" borderId="0" xfId="0" applyFont="1" applyAlignment="1" applyProtection="1">
      <alignment textRotation="90"/>
      <protection locked="0"/>
    </xf>
    <xf numFmtId="0" fontId="15" fillId="0" borderId="3" xfId="0" applyNumberFormat="1" applyFont="1" applyBorder="1" applyAlignment="1">
      <alignment horizontal="center" vertical="center" textRotation="90" wrapText="1"/>
    </xf>
    <xf numFmtId="0" fontId="15" fillId="0" borderId="10" xfId="0" applyNumberFormat="1" applyFont="1" applyBorder="1" applyAlignment="1">
      <alignment horizontal="center" vertical="center" textRotation="90" wrapText="1"/>
    </xf>
    <xf numFmtId="0" fontId="15" fillId="0" borderId="5" xfId="0" applyNumberFormat="1" applyFont="1" applyBorder="1" applyAlignment="1">
      <alignment horizontal="center" vertical="center" textRotation="90" wrapText="1"/>
    </xf>
    <xf numFmtId="0" fontId="15" fillId="0" borderId="11" xfId="0" applyNumberFormat="1" applyFont="1" applyBorder="1" applyAlignment="1">
      <alignment horizontal="center" vertical="center" textRotation="90" wrapText="1"/>
    </xf>
    <xf numFmtId="0" fontId="15" fillId="0" borderId="18" xfId="0" applyNumberFormat="1" applyFont="1" applyBorder="1" applyAlignment="1">
      <alignment horizontal="center" vertical="center" textRotation="90" wrapText="1"/>
    </xf>
    <xf numFmtId="0" fontId="15" fillId="0" borderId="12" xfId="0" applyNumberFormat="1" applyFont="1" applyBorder="1" applyAlignment="1">
      <alignment horizontal="center" vertical="center" textRotation="90" wrapText="1"/>
    </xf>
    <xf numFmtId="0" fontId="11" fillId="3" borderId="0" xfId="0" applyFont="1" applyFill="1" applyBorder="1" applyAlignment="1">
      <alignment horizontal="center" textRotation="90"/>
    </xf>
    <xf numFmtId="0" fontId="15" fillId="0" borderId="0" xfId="0" applyFont="1" applyBorder="1" applyAlignment="1">
      <alignment horizontal="left" vertical="top" wrapText="1"/>
    </xf>
    <xf numFmtId="0" fontId="40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20"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</dxfs>
  <tableStyles count="0" defaultTableStyle="TableStyleMedium9" defaultPivotStyle="PivotStyleLight16"/>
  <colors>
    <mruColors>
      <color rgb="FF0066FF"/>
      <color rgb="FF9A49BB"/>
      <color rgb="FFA760C4"/>
      <color rgb="FFAF6DC9"/>
      <color rgb="FFF9C16F"/>
      <color rgb="FF0000FF"/>
      <color rgb="FFF8AD3E"/>
      <color rgb="FFF8B24A"/>
      <color rgb="FF4FFF4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4" name="ZoneTexte 3"/>
        <xdr:cNvSpPr txBox="1"/>
      </xdr:nvSpPr>
      <xdr:spPr>
        <a:xfrm>
          <a:off x="3000375" y="1695450"/>
          <a:ext cx="685800" cy="295275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CH" sz="900">
              <a:latin typeface="Times New Roman" pitchFamily="18" charset="0"/>
              <a:cs typeface="Times New Roman" pitchFamily="18" charset="0"/>
            </a:rPr>
            <a:t>Phase SIA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1198419</xdr:colOff>
      <xdr:row>17</xdr:row>
      <xdr:rowOff>7719</xdr:rowOff>
    </xdr:from>
    <xdr:to>
      <xdr:col>3</xdr:col>
      <xdr:colOff>1408539</xdr:colOff>
      <xdr:row>17</xdr:row>
      <xdr:rowOff>219925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0692" y="3765764"/>
          <a:ext cx="210120" cy="212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310738</xdr:colOff>
      <xdr:row>19</xdr:row>
      <xdr:rowOff>32534</xdr:rowOff>
    </xdr:from>
    <xdr:to>
      <xdr:col>3</xdr:col>
      <xdr:colOff>1232806</xdr:colOff>
      <xdr:row>20</xdr:row>
      <xdr:rowOff>2283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8909" y="3255995"/>
          <a:ext cx="922068" cy="20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19</xdr:row>
      <xdr:rowOff>43474</xdr:rowOff>
    </xdr:from>
    <xdr:to>
      <xdr:col>4</xdr:col>
      <xdr:colOff>0</xdr:colOff>
      <xdr:row>19</xdr:row>
      <xdr:rowOff>43474</xdr:rowOff>
    </xdr:to>
    <xdr:cxnSp macro="">
      <xdr:nvCxnSpPr>
        <xdr:cNvPr id="8" name="Connecteur droit 7"/>
        <xdr:cNvCxnSpPr/>
      </xdr:nvCxnSpPr>
      <xdr:spPr>
        <a:xfrm>
          <a:off x="4829175" y="10768624"/>
          <a:ext cx="0" cy="0"/>
        </a:xfrm>
        <a:prstGeom prst="line">
          <a:avLst/>
        </a:prstGeom>
        <a:ln w="19050">
          <a:solidFill>
            <a:srgbClr val="FFFF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562841</xdr:colOff>
      <xdr:row>33</xdr:row>
      <xdr:rowOff>87457</xdr:rowOff>
    </xdr:from>
    <xdr:to>
      <xdr:col>3</xdr:col>
      <xdr:colOff>886691</xdr:colOff>
      <xdr:row>33</xdr:row>
      <xdr:rowOff>133176</xdr:rowOff>
    </xdr:to>
    <xdr:sp macro="" textlink="">
      <xdr:nvSpPr>
        <xdr:cNvPr id="12" name="Rectangle 11"/>
        <xdr:cNvSpPr/>
      </xdr:nvSpPr>
      <xdr:spPr>
        <a:xfrm flipH="1">
          <a:off x="5582516" y="6373957"/>
          <a:ext cx="323850" cy="45719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5443</xdr:colOff>
      <xdr:row>17</xdr:row>
      <xdr:rowOff>9195</xdr:rowOff>
    </xdr:from>
    <xdr:to>
      <xdr:col>3</xdr:col>
      <xdr:colOff>1518561</xdr:colOff>
      <xdr:row>17</xdr:row>
      <xdr:rowOff>9195</xdr:rowOff>
    </xdr:to>
    <xdr:cxnSp macro="">
      <xdr:nvCxnSpPr>
        <xdr:cNvPr id="13" name="Connecteur droit 12"/>
        <xdr:cNvCxnSpPr/>
      </xdr:nvCxnSpPr>
      <xdr:spPr>
        <a:xfrm>
          <a:off x="5029200" y="3557938"/>
          <a:ext cx="1513118" cy="0"/>
        </a:xfrm>
        <a:prstGeom prst="line">
          <a:avLst/>
        </a:prstGeom>
        <a:ln w="19050">
          <a:solidFill>
            <a:srgbClr val="FFFF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32657</xdr:colOff>
      <xdr:row>19</xdr:row>
      <xdr:rowOff>21770</xdr:rowOff>
    </xdr:from>
    <xdr:to>
      <xdr:col>3</xdr:col>
      <xdr:colOff>1518987</xdr:colOff>
      <xdr:row>19</xdr:row>
      <xdr:rowOff>21770</xdr:rowOff>
    </xdr:to>
    <xdr:cxnSp macro="">
      <xdr:nvCxnSpPr>
        <xdr:cNvPr id="14" name="Connecteur droit 13"/>
        <xdr:cNvCxnSpPr/>
      </xdr:nvCxnSpPr>
      <xdr:spPr>
        <a:xfrm>
          <a:off x="5050828" y="3245231"/>
          <a:ext cx="1486330" cy="0"/>
        </a:xfrm>
        <a:prstGeom prst="line">
          <a:avLst/>
        </a:prstGeom>
        <a:ln w="19050">
          <a:solidFill>
            <a:schemeClr val="bg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33130</xdr:colOff>
      <xdr:row>41</xdr:row>
      <xdr:rowOff>16460</xdr:rowOff>
    </xdr:from>
    <xdr:to>
      <xdr:col>3</xdr:col>
      <xdr:colOff>339587</xdr:colOff>
      <xdr:row>41</xdr:row>
      <xdr:rowOff>328442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48852" y="8454800"/>
          <a:ext cx="311982" cy="30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567112</xdr:colOff>
      <xdr:row>41</xdr:row>
      <xdr:rowOff>166688</xdr:rowOff>
    </xdr:from>
    <xdr:to>
      <xdr:col>3</xdr:col>
      <xdr:colOff>1442221</xdr:colOff>
      <xdr:row>41</xdr:row>
      <xdr:rowOff>166688</xdr:rowOff>
    </xdr:to>
    <xdr:cxnSp macro="">
      <xdr:nvCxnSpPr>
        <xdr:cNvPr id="3" name="Connecteur droit 2"/>
        <xdr:cNvCxnSpPr/>
      </xdr:nvCxnSpPr>
      <xdr:spPr>
        <a:xfrm>
          <a:off x="5585283" y="7896977"/>
          <a:ext cx="875109" cy="0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35404</xdr:colOff>
      <xdr:row>42</xdr:row>
      <xdr:rowOff>11081</xdr:rowOff>
    </xdr:from>
    <xdr:to>
      <xdr:col>3</xdr:col>
      <xdr:colOff>342644</xdr:colOff>
      <xdr:row>43</xdr:row>
      <xdr:rowOff>210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045943" y="8084884"/>
          <a:ext cx="322504" cy="30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583322</xdr:colOff>
      <xdr:row>42</xdr:row>
      <xdr:rowOff>184196</xdr:rowOff>
    </xdr:from>
    <xdr:to>
      <xdr:col>3</xdr:col>
      <xdr:colOff>1458431</xdr:colOff>
      <xdr:row>42</xdr:row>
      <xdr:rowOff>184196</xdr:rowOff>
    </xdr:to>
    <xdr:cxnSp macro="">
      <xdr:nvCxnSpPr>
        <xdr:cNvPr id="17" name="Connecteur droit 16"/>
        <xdr:cNvCxnSpPr/>
      </xdr:nvCxnSpPr>
      <xdr:spPr>
        <a:xfrm>
          <a:off x="5601493" y="8250367"/>
          <a:ext cx="875109" cy="0"/>
        </a:xfrm>
        <a:prstGeom prst="line">
          <a:avLst/>
        </a:prstGeom>
        <a:ln w="19050">
          <a:solidFill>
            <a:srgbClr val="92D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36804</xdr:colOff>
      <xdr:row>43</xdr:row>
      <xdr:rowOff>12695</xdr:rowOff>
    </xdr:from>
    <xdr:to>
      <xdr:col>3</xdr:col>
      <xdr:colOff>363116</xdr:colOff>
      <xdr:row>44</xdr:row>
      <xdr:rowOff>793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05405">
          <a:off x="5057707" y="9148323"/>
          <a:ext cx="321474" cy="32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582832</xdr:colOff>
      <xdr:row>43</xdr:row>
      <xdr:rowOff>108509</xdr:rowOff>
    </xdr:from>
    <xdr:to>
      <xdr:col>3</xdr:col>
      <xdr:colOff>1457941</xdr:colOff>
      <xdr:row>43</xdr:row>
      <xdr:rowOff>108509</xdr:rowOff>
    </xdr:to>
    <xdr:cxnSp macro="">
      <xdr:nvCxnSpPr>
        <xdr:cNvPr id="19" name="Connecteur droit 18"/>
        <xdr:cNvCxnSpPr/>
      </xdr:nvCxnSpPr>
      <xdr:spPr>
        <a:xfrm>
          <a:off x="5601003" y="9357785"/>
          <a:ext cx="875109" cy="0"/>
        </a:xfrm>
        <a:prstGeom prst="line">
          <a:avLst/>
        </a:prstGeom>
        <a:ln w="19050">
          <a:solidFill>
            <a:schemeClr val="bg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579824</xdr:colOff>
      <xdr:row>43</xdr:row>
      <xdr:rowOff>220804</xdr:rowOff>
    </xdr:from>
    <xdr:to>
      <xdr:col>3</xdr:col>
      <xdr:colOff>1454933</xdr:colOff>
      <xdr:row>43</xdr:row>
      <xdr:rowOff>220804</xdr:rowOff>
    </xdr:to>
    <xdr:cxnSp macro="">
      <xdr:nvCxnSpPr>
        <xdr:cNvPr id="20" name="Connecteur droit 19"/>
        <xdr:cNvCxnSpPr/>
      </xdr:nvCxnSpPr>
      <xdr:spPr>
        <a:xfrm>
          <a:off x="5597995" y="9470080"/>
          <a:ext cx="875109" cy="0"/>
        </a:xfrm>
        <a:prstGeom prst="line">
          <a:avLst/>
        </a:prstGeom>
        <a:ln w="19050">
          <a:solidFill>
            <a:srgbClr val="FFFF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222250</xdr:colOff>
      <xdr:row>47</xdr:row>
      <xdr:rowOff>64142</xdr:rowOff>
    </xdr:from>
    <xdr:to>
      <xdr:col>3</xdr:col>
      <xdr:colOff>1377229</xdr:colOff>
      <xdr:row>47</xdr:row>
      <xdr:rowOff>64142</xdr:rowOff>
    </xdr:to>
    <xdr:cxnSp macro="">
      <xdr:nvCxnSpPr>
        <xdr:cNvPr id="21" name="Connecteur droit 20"/>
        <xdr:cNvCxnSpPr/>
      </xdr:nvCxnSpPr>
      <xdr:spPr>
        <a:xfrm>
          <a:off x="5238750" y="10311455"/>
          <a:ext cx="1154979" cy="0"/>
        </a:xfrm>
        <a:prstGeom prst="line">
          <a:avLst/>
        </a:prstGeom>
        <a:ln w="57150">
          <a:solidFill>
            <a:srgbClr val="0066FF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220579</xdr:colOff>
      <xdr:row>47</xdr:row>
      <xdr:rowOff>64559</xdr:rowOff>
    </xdr:from>
    <xdr:to>
      <xdr:col>3</xdr:col>
      <xdr:colOff>1375558</xdr:colOff>
      <xdr:row>47</xdr:row>
      <xdr:rowOff>64559</xdr:rowOff>
    </xdr:to>
    <xdr:cxnSp macro="">
      <xdr:nvCxnSpPr>
        <xdr:cNvPr id="22" name="Connecteur droit 21"/>
        <xdr:cNvCxnSpPr/>
      </xdr:nvCxnSpPr>
      <xdr:spPr>
        <a:xfrm>
          <a:off x="5238750" y="10341533"/>
          <a:ext cx="1154979" cy="0"/>
        </a:xfrm>
        <a:prstGeom prst="line">
          <a:avLst/>
        </a:prstGeom>
        <a:ln w="12700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222250</xdr:colOff>
      <xdr:row>48</xdr:row>
      <xdr:rowOff>64142</xdr:rowOff>
    </xdr:from>
    <xdr:to>
      <xdr:col>3</xdr:col>
      <xdr:colOff>1377229</xdr:colOff>
      <xdr:row>48</xdr:row>
      <xdr:rowOff>64142</xdr:rowOff>
    </xdr:to>
    <xdr:cxnSp macro="">
      <xdr:nvCxnSpPr>
        <xdr:cNvPr id="25" name="Connecteur droit 24"/>
        <xdr:cNvCxnSpPr/>
      </xdr:nvCxnSpPr>
      <xdr:spPr>
        <a:xfrm>
          <a:off x="5240421" y="10341116"/>
          <a:ext cx="1154979" cy="0"/>
        </a:xfrm>
        <a:prstGeom prst="line">
          <a:avLst/>
        </a:prstGeom>
        <a:ln w="57150">
          <a:solidFill>
            <a:srgbClr val="00B05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220579</xdr:colOff>
      <xdr:row>48</xdr:row>
      <xdr:rowOff>66115</xdr:rowOff>
    </xdr:from>
    <xdr:to>
      <xdr:col>3</xdr:col>
      <xdr:colOff>1375558</xdr:colOff>
      <xdr:row>48</xdr:row>
      <xdr:rowOff>66115</xdr:rowOff>
    </xdr:to>
    <xdr:cxnSp macro="">
      <xdr:nvCxnSpPr>
        <xdr:cNvPr id="26" name="Connecteur droit 25"/>
        <xdr:cNvCxnSpPr/>
      </xdr:nvCxnSpPr>
      <xdr:spPr>
        <a:xfrm>
          <a:off x="5245838" y="10543615"/>
          <a:ext cx="1154979" cy="0"/>
        </a:xfrm>
        <a:prstGeom prst="line">
          <a:avLst/>
        </a:prstGeom>
        <a:ln w="12700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43474</xdr:rowOff>
    </xdr:from>
    <xdr:to>
      <xdr:col>4</xdr:col>
      <xdr:colOff>0</xdr:colOff>
      <xdr:row>21</xdr:row>
      <xdr:rowOff>43474</xdr:rowOff>
    </xdr:to>
    <xdr:cxnSp macro="">
      <xdr:nvCxnSpPr>
        <xdr:cNvPr id="24" name="Connecteur droit 23"/>
        <xdr:cNvCxnSpPr/>
      </xdr:nvCxnSpPr>
      <xdr:spPr>
        <a:xfrm>
          <a:off x="6542171" y="3266935"/>
          <a:ext cx="0" cy="0"/>
        </a:xfrm>
        <a:prstGeom prst="line">
          <a:avLst/>
        </a:prstGeom>
        <a:ln w="19050">
          <a:solidFill>
            <a:srgbClr val="FFFF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30079</xdr:colOff>
      <xdr:row>21</xdr:row>
      <xdr:rowOff>20781</xdr:rowOff>
    </xdr:from>
    <xdr:to>
      <xdr:col>3</xdr:col>
      <xdr:colOff>1507843</xdr:colOff>
      <xdr:row>21</xdr:row>
      <xdr:rowOff>20781</xdr:rowOff>
    </xdr:to>
    <xdr:cxnSp macro="">
      <xdr:nvCxnSpPr>
        <xdr:cNvPr id="28" name="Connecteur droit 27"/>
        <xdr:cNvCxnSpPr/>
      </xdr:nvCxnSpPr>
      <xdr:spPr>
        <a:xfrm>
          <a:off x="5048250" y="3529992"/>
          <a:ext cx="1477764" cy="0"/>
        </a:xfrm>
        <a:prstGeom prst="line">
          <a:avLst/>
        </a:prstGeom>
        <a:ln w="19050">
          <a:solidFill>
            <a:srgbClr val="FFFF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0066FF"/>
  </sheetPr>
  <dimension ref="A1:M223"/>
  <sheetViews>
    <sheetView showGridLines="0" tabSelected="1" topLeftCell="C4" zoomScaleNormal="100" zoomScaleSheetLayoutView="70" zoomScalePageLayoutView="110" workbookViewId="0">
      <pane xSplit="2" ySplit="11" topLeftCell="E15" activePane="bottomRight" state="frozen"/>
      <selection activeCell="C4" sqref="C4"/>
      <selection pane="topRight" activeCell="E4" sqref="E4"/>
      <selection pane="bottomLeft" activeCell="C15" sqref="C15"/>
      <selection pane="bottomRight" activeCell="D22" sqref="D22"/>
    </sheetView>
  </sheetViews>
  <sheetFormatPr baseColWidth="10" defaultRowHeight="15" outlineLevelCol="1" x14ac:dyDescent="0.25"/>
  <cols>
    <col min="1" max="1" width="2.85546875" style="5" hidden="1" customWidth="1" outlineLevel="1"/>
    <col min="2" max="2" width="5.28515625" style="113" hidden="1" customWidth="1" outlineLevel="1"/>
    <col min="3" max="3" width="5.28515625" style="4" customWidth="1" collapsed="1"/>
    <col min="4" max="4" width="67.140625" style="2" customWidth="1"/>
    <col min="5" max="8" width="5.7109375" style="2" customWidth="1"/>
    <col min="9" max="9" width="3.5703125" style="58" customWidth="1"/>
    <col min="11" max="12" width="49.140625" style="72" hidden="1" customWidth="1" outlineLevel="1"/>
    <col min="13" max="13" width="11.42578125" customWidth="1" collapsed="1"/>
  </cols>
  <sheetData>
    <row r="1" spans="1:12" s="17" customFormat="1" x14ac:dyDescent="0.25">
      <c r="A1" s="65"/>
      <c r="B1" s="97"/>
      <c r="C1" s="16"/>
      <c r="D1" s="56"/>
      <c r="E1" s="18"/>
      <c r="F1" s="18"/>
      <c r="G1" s="18"/>
      <c r="H1" s="18"/>
      <c r="I1" s="58"/>
      <c r="K1" s="72"/>
      <c r="L1" s="72"/>
    </row>
    <row r="2" spans="1:12" s="21" customFormat="1" x14ac:dyDescent="0.25">
      <c r="A2" s="5"/>
      <c r="B2" s="98"/>
      <c r="C2" s="115" t="str">
        <f>IF($J$6=$L$4,L2,K2)</f>
        <v>TECHNISCHES KONTROLLBLATT FÜR DIE STRASSENPROJEKTE</v>
      </c>
      <c r="E2" s="20"/>
      <c r="F2" s="20"/>
      <c r="G2" s="20"/>
      <c r="H2" s="20"/>
      <c r="I2" s="58"/>
      <c r="K2" s="72" t="s">
        <v>6</v>
      </c>
      <c r="L2" s="72" t="s">
        <v>0</v>
      </c>
    </row>
    <row r="3" spans="1:12" s="9" customFormat="1" ht="12.75" thickBot="1" x14ac:dyDescent="0.25">
      <c r="A3" s="5"/>
      <c r="B3" s="99"/>
      <c r="C3" s="7"/>
      <c r="D3" s="8"/>
      <c r="E3" s="1"/>
      <c r="F3" s="1"/>
      <c r="G3" s="1"/>
      <c r="H3" s="1"/>
      <c r="I3" s="58"/>
      <c r="K3" s="72"/>
      <c r="L3" s="72"/>
    </row>
    <row r="4" spans="1:12" s="19" customFormat="1" ht="21.75" customHeight="1" x14ac:dyDescent="0.25">
      <c r="A4" s="162" t="s">
        <v>375</v>
      </c>
      <c r="B4" s="163" t="s">
        <v>364</v>
      </c>
      <c r="C4" s="54" t="s">
        <v>7</v>
      </c>
      <c r="D4" s="27"/>
      <c r="E4" s="23"/>
      <c r="F4" s="24"/>
      <c r="G4" s="24"/>
      <c r="H4" s="24"/>
      <c r="I4" s="58"/>
      <c r="J4" s="62" t="s">
        <v>220</v>
      </c>
      <c r="K4" s="114" t="s">
        <v>223</v>
      </c>
      <c r="L4" s="114" t="s">
        <v>224</v>
      </c>
    </row>
    <row r="5" spans="1:12" s="19" customFormat="1" ht="21.75" customHeight="1" x14ac:dyDescent="0.25">
      <c r="A5" s="162"/>
      <c r="B5" s="163"/>
      <c r="C5" s="55" t="s">
        <v>8</v>
      </c>
      <c r="D5" s="22"/>
      <c r="E5" s="23"/>
      <c r="F5" s="24"/>
      <c r="G5" s="24"/>
      <c r="H5" s="24"/>
      <c r="I5" s="58"/>
      <c r="J5" s="63"/>
      <c r="K5" s="72" t="s">
        <v>229</v>
      </c>
      <c r="L5" s="72" t="s">
        <v>234</v>
      </c>
    </row>
    <row r="6" spans="1:12" s="19" customFormat="1" ht="16.5" thickBot="1" x14ac:dyDescent="0.3">
      <c r="A6" s="5"/>
      <c r="B6" s="100"/>
      <c r="C6" s="55" t="s">
        <v>9</v>
      </c>
      <c r="D6" s="22"/>
      <c r="E6" s="23"/>
      <c r="F6" s="24"/>
      <c r="G6" s="24"/>
      <c r="H6" s="24"/>
      <c r="I6" s="58"/>
      <c r="J6" s="64" t="s">
        <v>224</v>
      </c>
      <c r="K6" s="72" t="s">
        <v>230</v>
      </c>
      <c r="L6" s="72" t="s">
        <v>231</v>
      </c>
    </row>
    <row r="7" spans="1:12" s="5" customFormat="1" ht="8.25" x14ac:dyDescent="0.15">
      <c r="B7" s="99"/>
      <c r="C7" s="99"/>
      <c r="D7" s="66"/>
      <c r="E7" s="116"/>
      <c r="F7" s="116"/>
      <c r="G7" s="116"/>
      <c r="H7" s="15" t="str">
        <f ca="1">CELL("nomfichier")</f>
        <v>M:\04_Sauvegardes\Documents_a_saisir\[105fd_check-list_projets_routiers.xlsx]Check-liste</v>
      </c>
      <c r="I7" s="117"/>
      <c r="K7" s="76" t="s">
        <v>235</v>
      </c>
      <c r="L7" s="76" t="s">
        <v>236</v>
      </c>
    </row>
    <row r="8" spans="1:12" ht="16.5" customHeight="1" x14ac:dyDescent="0.25">
      <c r="B8" s="101"/>
      <c r="C8" s="6"/>
      <c r="D8" s="84" t="str">
        <f>IF($J$6=$L$4,L8,K8)</f>
        <v>Zeichenerklärung:</v>
      </c>
      <c r="E8" s="164" t="str">
        <f>IF($J$6=$L$4,L5,K5)</f>
        <v>Vorprüfung</v>
      </c>
      <c r="F8" s="165"/>
      <c r="G8" s="165" t="str">
        <f>IF($J$6=$L$4,L6,K6)</f>
        <v>Schlussprüfung</v>
      </c>
      <c r="H8" s="165"/>
      <c r="I8" s="170" t="s">
        <v>81</v>
      </c>
      <c r="K8" s="72" t="s">
        <v>221</v>
      </c>
      <c r="L8" s="72" t="s">
        <v>222</v>
      </c>
    </row>
    <row r="9" spans="1:12" ht="16.5" customHeight="1" x14ac:dyDescent="0.25">
      <c r="B9" s="102"/>
      <c r="C9" s="28" t="s">
        <v>1</v>
      </c>
      <c r="D9" s="85" t="str">
        <f>IF($J$6=$L$4,L9,K9)</f>
        <v>zu beurteilen ["]</v>
      </c>
      <c r="E9" s="166"/>
      <c r="F9" s="167"/>
      <c r="G9" s="167"/>
      <c r="H9" s="167"/>
      <c r="I9" s="170"/>
      <c r="K9" s="72" t="s">
        <v>422</v>
      </c>
      <c r="L9" s="72" t="s">
        <v>427</v>
      </c>
    </row>
    <row r="10" spans="1:12" x14ac:dyDescent="0.25">
      <c r="B10" s="103"/>
      <c r="C10" s="61" t="s">
        <v>3</v>
      </c>
      <c r="D10" s="85" t="str">
        <f t="shared" ref="D10:D13" si="0">IF($J$6=$L$4,L10,K10)</f>
        <v>in Ordnung [ü]</v>
      </c>
      <c r="E10" s="166"/>
      <c r="F10" s="167"/>
      <c r="G10" s="167"/>
      <c r="H10" s="167"/>
      <c r="I10" s="170"/>
      <c r="K10" s="72" t="s">
        <v>423</v>
      </c>
      <c r="L10" s="72" t="s">
        <v>428</v>
      </c>
    </row>
    <row r="11" spans="1:12" x14ac:dyDescent="0.25">
      <c r="B11" s="104"/>
      <c r="C11" s="29" t="s">
        <v>2</v>
      </c>
      <c r="D11" s="85" t="str">
        <f t="shared" si="0"/>
        <v>zu behandeln [x]</v>
      </c>
      <c r="E11" s="166"/>
      <c r="F11" s="167"/>
      <c r="G11" s="167"/>
      <c r="H11" s="167"/>
      <c r="I11" s="170"/>
      <c r="K11" s="72" t="s">
        <v>424</v>
      </c>
      <c r="L11" s="72" t="s">
        <v>429</v>
      </c>
    </row>
    <row r="12" spans="1:12" x14ac:dyDescent="0.25">
      <c r="B12" s="105"/>
      <c r="C12" s="60" t="s">
        <v>82</v>
      </c>
      <c r="D12" s="85" t="str">
        <f t="shared" si="0"/>
        <v>in nächster Phase zu behandeln [à]</v>
      </c>
      <c r="E12" s="168"/>
      <c r="F12" s="169"/>
      <c r="G12" s="169"/>
      <c r="H12" s="169"/>
      <c r="I12" s="170"/>
      <c r="K12" s="72" t="s">
        <v>425</v>
      </c>
      <c r="L12" s="72" t="s">
        <v>430</v>
      </c>
    </row>
    <row r="13" spans="1:12" x14ac:dyDescent="0.25">
      <c r="B13" s="106"/>
      <c r="C13" s="30" t="s">
        <v>5</v>
      </c>
      <c r="D13" s="86" t="str">
        <f t="shared" si="0"/>
        <v>nicht nötig [n]</v>
      </c>
      <c r="E13" s="83" t="s">
        <v>4</v>
      </c>
      <c r="F13" s="78" t="str">
        <f>IF($J$6=$L$4,L7,K7)</f>
        <v>TBA</v>
      </c>
      <c r="G13" s="77" t="s">
        <v>4</v>
      </c>
      <c r="H13" s="81" t="str">
        <f>IF($J$6=$L$4,L7,K7)</f>
        <v>TBA</v>
      </c>
      <c r="I13" s="170"/>
      <c r="K13" s="72" t="s">
        <v>426</v>
      </c>
      <c r="L13" s="72" t="s">
        <v>431</v>
      </c>
    </row>
    <row r="14" spans="1:12" s="5" customFormat="1" ht="12" x14ac:dyDescent="0.15">
      <c r="B14" s="13"/>
      <c r="C14" s="13"/>
      <c r="D14" s="14"/>
      <c r="E14" s="10"/>
      <c r="F14" s="11"/>
      <c r="G14" s="10"/>
      <c r="H14" s="12"/>
      <c r="I14" s="58"/>
      <c r="K14" s="87" t="s">
        <v>237</v>
      </c>
      <c r="L14" s="73">
        <v>31</v>
      </c>
    </row>
    <row r="15" spans="1:12" s="5" customFormat="1" ht="27.75" x14ac:dyDescent="0.15">
      <c r="B15" s="70"/>
      <c r="C15" s="70"/>
      <c r="D15" s="71" t="str">
        <f t="shared" ref="D15:D29" si="1">IF($J$6=$L$4,L15,K15)</f>
        <v>Datum der Kontrolle:</v>
      </c>
      <c r="E15" s="46">
        <v>43466</v>
      </c>
      <c r="F15" s="47"/>
      <c r="G15" s="46"/>
      <c r="H15" s="48"/>
      <c r="I15" s="79" t="s">
        <v>2</v>
      </c>
      <c r="K15" s="72" t="s">
        <v>227</v>
      </c>
      <c r="L15" s="72" t="s">
        <v>228</v>
      </c>
    </row>
    <row r="16" spans="1:12" s="5" customFormat="1" ht="12" x14ac:dyDescent="0.15">
      <c r="B16" s="70"/>
      <c r="C16" s="70"/>
      <c r="D16" s="35" t="str">
        <f t="shared" si="1"/>
        <v>Projektstufe. SIA-Phase (31 Vorprojekt, 32 Bauprojekt)</v>
      </c>
      <c r="E16" s="88" t="s">
        <v>237</v>
      </c>
      <c r="F16" s="89" t="s">
        <v>237</v>
      </c>
      <c r="G16" s="90" t="s">
        <v>237</v>
      </c>
      <c r="H16" s="91" t="s">
        <v>237</v>
      </c>
      <c r="I16" s="80" t="s">
        <v>2</v>
      </c>
      <c r="K16" s="72" t="s">
        <v>232</v>
      </c>
      <c r="L16" s="72" t="s">
        <v>233</v>
      </c>
    </row>
    <row r="17" spans="1:12" x14ac:dyDescent="0.25">
      <c r="B17" s="107" t="s">
        <v>15</v>
      </c>
      <c r="C17" s="31" t="s">
        <v>15</v>
      </c>
      <c r="D17" s="38" t="str">
        <f>UPPER(IF($J$6=$L$4,L17,K17))</f>
        <v>GESAMTPROJEKT</v>
      </c>
      <c r="E17" s="74"/>
      <c r="F17" s="75"/>
      <c r="H17" s="82"/>
      <c r="I17" s="80" t="s">
        <v>2</v>
      </c>
      <c r="K17" s="72" t="s">
        <v>225</v>
      </c>
      <c r="L17" s="72" t="s">
        <v>226</v>
      </c>
    </row>
    <row r="18" spans="1:12" ht="18" x14ac:dyDescent="0.25">
      <c r="A18" s="93" t="s">
        <v>376</v>
      </c>
      <c r="B18" s="108" t="s">
        <v>11</v>
      </c>
      <c r="C18" s="32"/>
      <c r="D18" s="35" t="str">
        <f t="shared" si="1"/>
        <v>Übersichtskarte (1:25'000 oder 10'000)</v>
      </c>
      <c r="E18" s="49" t="s">
        <v>1</v>
      </c>
      <c r="F18" s="51" t="s">
        <v>3</v>
      </c>
      <c r="G18" s="50" t="s">
        <v>1</v>
      </c>
      <c r="H18" s="52" t="s">
        <v>1</v>
      </c>
      <c r="I18" s="80" t="s">
        <v>2</v>
      </c>
      <c r="K18" s="72" t="s">
        <v>238</v>
      </c>
      <c r="L18" s="72" t="s">
        <v>239</v>
      </c>
    </row>
    <row r="19" spans="1:12" ht="18" x14ac:dyDescent="0.25">
      <c r="A19" s="93" t="s">
        <v>376</v>
      </c>
      <c r="B19" s="108" t="s">
        <v>12</v>
      </c>
      <c r="C19" s="32"/>
      <c r="D19" s="34" t="str">
        <f t="shared" si="1"/>
        <v>Titelblatt gemäss Richtlinie 110d des TBA. Oben links auf den Plänen</v>
      </c>
      <c r="E19" s="49" t="s">
        <v>1</v>
      </c>
      <c r="F19" s="51" t="s">
        <v>1</v>
      </c>
      <c r="G19" s="50" t="s">
        <v>1</v>
      </c>
      <c r="H19" s="52" t="s">
        <v>1</v>
      </c>
      <c r="I19" s="80"/>
      <c r="K19" s="72" t="s">
        <v>367</v>
      </c>
      <c r="L19" s="72" t="s">
        <v>368</v>
      </c>
    </row>
    <row r="20" spans="1:12" ht="18" x14ac:dyDescent="0.25">
      <c r="A20" s="93" t="s">
        <v>376</v>
      </c>
      <c r="B20" s="108" t="s">
        <v>13</v>
      </c>
      <c r="C20" s="32"/>
      <c r="D20" s="34" t="str">
        <f t="shared" si="1"/>
        <v>Unterschriften auf den Titelseiten gemäss Richtlinie 600f des TBA</v>
      </c>
      <c r="E20" s="49" t="s">
        <v>1</v>
      </c>
      <c r="F20" s="51" t="s">
        <v>1</v>
      </c>
      <c r="G20" s="50" t="s">
        <v>1</v>
      </c>
      <c r="H20" s="52" t="s">
        <v>1</v>
      </c>
      <c r="I20" s="80" t="s">
        <v>2</v>
      </c>
      <c r="K20" s="72" t="s">
        <v>369</v>
      </c>
      <c r="L20" s="72" t="s">
        <v>370</v>
      </c>
    </row>
    <row r="21" spans="1:12" ht="18" x14ac:dyDescent="0.25">
      <c r="A21" s="93" t="s">
        <v>376</v>
      </c>
      <c r="B21" s="108" t="s">
        <v>14</v>
      </c>
      <c r="C21" s="32"/>
      <c r="D21" s="33" t="str">
        <f t="shared" si="1"/>
        <v>Geometer-Katasterplan mit Projektübertrag</v>
      </c>
      <c r="E21" s="49" t="s">
        <v>82</v>
      </c>
      <c r="F21" s="51" t="s">
        <v>82</v>
      </c>
      <c r="G21" s="50" t="s">
        <v>1</v>
      </c>
      <c r="H21" s="52" t="s">
        <v>1</v>
      </c>
      <c r="I21" s="80" t="s">
        <v>2</v>
      </c>
      <c r="K21" s="72" t="s">
        <v>389</v>
      </c>
      <c r="L21" s="72" t="s">
        <v>390</v>
      </c>
    </row>
    <row r="22" spans="1:12" ht="18" x14ac:dyDescent="0.25">
      <c r="A22" s="93" t="s">
        <v>376</v>
      </c>
      <c r="B22" s="108" t="s">
        <v>16</v>
      </c>
      <c r="C22" s="32"/>
      <c r="D22" s="34" t="str">
        <f t="shared" si="1"/>
        <v>Plan der Randbedingungen</v>
      </c>
      <c r="E22" s="49" t="s">
        <v>1</v>
      </c>
      <c r="F22" s="51" t="s">
        <v>1</v>
      </c>
      <c r="G22" s="50" t="s">
        <v>1</v>
      </c>
      <c r="H22" s="52" t="s">
        <v>1</v>
      </c>
      <c r="I22" s="80"/>
      <c r="K22" s="72" t="s">
        <v>83</v>
      </c>
      <c r="L22" s="72" t="s">
        <v>84</v>
      </c>
    </row>
    <row r="23" spans="1:12" s="9" customFormat="1" ht="17.25" x14ac:dyDescent="0.2">
      <c r="A23" s="93" t="s">
        <v>376</v>
      </c>
      <c r="B23" s="107">
        <v>1.1000000000000001</v>
      </c>
      <c r="C23" s="31">
        <v>1.1000000000000001</v>
      </c>
      <c r="D23" s="37" t="str">
        <f t="shared" si="1"/>
        <v>Nutzungsvereinbarung</v>
      </c>
      <c r="E23" s="49"/>
      <c r="F23" s="51"/>
      <c r="G23" s="50"/>
      <c r="H23" s="52"/>
      <c r="I23" s="80" t="s">
        <v>2</v>
      </c>
      <c r="K23" s="72" t="s">
        <v>373</v>
      </c>
      <c r="L23" s="72" t="s">
        <v>374</v>
      </c>
    </row>
    <row r="24" spans="1:12" ht="18" x14ac:dyDescent="0.25">
      <c r="A24" s="93" t="s">
        <v>376</v>
      </c>
      <c r="B24" s="108" t="s">
        <v>17</v>
      </c>
      <c r="C24" s="32"/>
      <c r="D24" s="35" t="str">
        <f t="shared" ref="D24" si="2">IF($J$6=$L$4,L24,K24)</f>
        <v>Gemäss Vorlage 608d des TBA</v>
      </c>
      <c r="E24" s="49" t="s">
        <v>1</v>
      </c>
      <c r="F24" s="51" t="s">
        <v>1</v>
      </c>
      <c r="G24" s="50" t="s">
        <v>1</v>
      </c>
      <c r="H24" s="52" t="s">
        <v>1</v>
      </c>
      <c r="I24" s="80" t="s">
        <v>2</v>
      </c>
      <c r="K24" s="72" t="s">
        <v>371</v>
      </c>
      <c r="L24" s="72" t="s">
        <v>372</v>
      </c>
    </row>
    <row r="25" spans="1:12" ht="18" x14ac:dyDescent="0.25">
      <c r="A25" s="93" t="s">
        <v>376</v>
      </c>
      <c r="B25" s="107" t="s">
        <v>245</v>
      </c>
      <c r="C25" s="31" t="s">
        <v>245</v>
      </c>
      <c r="D25" s="37" t="str">
        <f t="shared" si="1"/>
        <v>Projektbasis (Details gemäss Richtlinien/ Vorlage 605d des TBA)</v>
      </c>
      <c r="E25" s="49"/>
      <c r="F25" s="51"/>
      <c r="G25" s="50"/>
      <c r="H25" s="52"/>
      <c r="I25" s="80" t="s">
        <v>2</v>
      </c>
      <c r="K25" s="72" t="s">
        <v>365</v>
      </c>
      <c r="L25" s="72" t="s">
        <v>366</v>
      </c>
    </row>
    <row r="26" spans="1:12" ht="18" x14ac:dyDescent="0.25">
      <c r="A26" s="93" t="s">
        <v>376</v>
      </c>
      <c r="B26" s="108" t="s">
        <v>377</v>
      </c>
      <c r="C26" s="32"/>
      <c r="D26" s="35" t="str">
        <f t="shared" si="1"/>
        <v>Gemäss Vorlage 605d des TBA</v>
      </c>
      <c r="E26" s="49" t="s">
        <v>1</v>
      </c>
      <c r="F26" s="51" t="s">
        <v>1</v>
      </c>
      <c r="G26" s="50" t="s">
        <v>1</v>
      </c>
      <c r="H26" s="52" t="s">
        <v>1</v>
      </c>
      <c r="I26" s="80" t="s">
        <v>2</v>
      </c>
      <c r="K26" s="72" t="s">
        <v>378</v>
      </c>
      <c r="L26" s="72" t="s">
        <v>379</v>
      </c>
    </row>
    <row r="27" spans="1:12" ht="18" x14ac:dyDescent="0.25">
      <c r="A27" s="93" t="s">
        <v>376</v>
      </c>
      <c r="B27" s="107">
        <v>1.3</v>
      </c>
      <c r="C27" s="31">
        <v>1.3</v>
      </c>
      <c r="D27" s="38" t="str">
        <f t="shared" si="1"/>
        <v>Technischer Bericht (Details gemäss Richtlinien/ Vorlage 83d des TBA)</v>
      </c>
      <c r="E27" s="49"/>
      <c r="F27" s="51"/>
      <c r="G27" s="50"/>
      <c r="H27" s="52"/>
      <c r="I27" s="80" t="s">
        <v>2</v>
      </c>
      <c r="K27" s="72" t="s">
        <v>88</v>
      </c>
      <c r="L27" s="72" t="s">
        <v>246</v>
      </c>
    </row>
    <row r="28" spans="1:12" ht="18" x14ac:dyDescent="0.25">
      <c r="A28" s="93" t="s">
        <v>376</v>
      </c>
      <c r="B28" s="108" t="s">
        <v>18</v>
      </c>
      <c r="C28" s="32"/>
      <c r="D28" s="35" t="str">
        <f t="shared" ref="D28" si="3">IF($J$6=$L$4,L28,K28)</f>
        <v>Gemäss Vorlage 83d des TBA</v>
      </c>
      <c r="E28" s="49" t="s">
        <v>1</v>
      </c>
      <c r="F28" s="51" t="s">
        <v>1</v>
      </c>
      <c r="G28" s="50" t="s">
        <v>1</v>
      </c>
      <c r="H28" s="52" t="s">
        <v>1</v>
      </c>
      <c r="I28" s="80" t="s">
        <v>2</v>
      </c>
      <c r="K28" s="72" t="s">
        <v>380</v>
      </c>
      <c r="L28" s="72" t="s">
        <v>381</v>
      </c>
    </row>
    <row r="29" spans="1:12" ht="18" x14ac:dyDescent="0.25">
      <c r="A29" s="93" t="s">
        <v>376</v>
      </c>
      <c r="B29" s="107">
        <v>1.4</v>
      </c>
      <c r="C29" s="31">
        <v>1.4</v>
      </c>
      <c r="D29" s="37" t="str">
        <f t="shared" si="1"/>
        <v>Kostenvoranschlag</v>
      </c>
      <c r="E29" s="49"/>
      <c r="F29" s="51"/>
      <c r="G29" s="50"/>
      <c r="H29" s="52"/>
      <c r="I29" s="80" t="s">
        <v>2</v>
      </c>
      <c r="K29" s="72" t="s">
        <v>95</v>
      </c>
      <c r="L29" s="72" t="s">
        <v>96</v>
      </c>
    </row>
    <row r="30" spans="1:12" ht="18" x14ac:dyDescent="0.25">
      <c r="A30" s="93" t="s">
        <v>376</v>
      </c>
      <c r="B30" s="108" t="s">
        <v>19</v>
      </c>
      <c r="C30" s="32"/>
      <c r="D30" s="33" t="str">
        <f>IF($J$6=$L$4,L30,K30)</f>
        <v>Gemäss Vorlage 631d des TBA</v>
      </c>
      <c r="E30" s="49" t="s">
        <v>1</v>
      </c>
      <c r="F30" s="51" t="s">
        <v>1</v>
      </c>
      <c r="G30" s="50" t="s">
        <v>1</v>
      </c>
      <c r="H30" s="52" t="s">
        <v>1</v>
      </c>
      <c r="I30" s="80" t="s">
        <v>2</v>
      </c>
      <c r="K30" s="72" t="s">
        <v>247</v>
      </c>
      <c r="L30" s="72" t="s">
        <v>248</v>
      </c>
    </row>
    <row r="31" spans="1:12" ht="18" x14ac:dyDescent="0.25">
      <c r="A31" s="93" t="s">
        <v>376</v>
      </c>
      <c r="B31" s="107" t="s">
        <v>20</v>
      </c>
      <c r="C31" s="31" t="s">
        <v>20</v>
      </c>
      <c r="D31" s="38" t="str">
        <f>UPPER(IF($J$6=$L$4,L31,K31))</f>
        <v>STRASSENBAUTEN</v>
      </c>
      <c r="E31" s="49"/>
      <c r="F31" s="51"/>
      <c r="G31" s="50"/>
      <c r="H31" s="52"/>
      <c r="I31" s="80" t="s">
        <v>2</v>
      </c>
      <c r="K31" s="72" t="s">
        <v>98</v>
      </c>
      <c r="L31" s="72" t="s">
        <v>99</v>
      </c>
    </row>
    <row r="32" spans="1:12" ht="18" x14ac:dyDescent="0.25">
      <c r="A32" s="93" t="s">
        <v>376</v>
      </c>
      <c r="B32" s="109" t="s">
        <v>264</v>
      </c>
      <c r="C32" s="94" t="s">
        <v>264</v>
      </c>
      <c r="D32" s="26" t="str">
        <f t="shared" ref="D32:D64" si="4">IF($J$6=$L$4,L32,K32)</f>
        <v>Situation (1:200, 500, ev. 1000)</v>
      </c>
      <c r="E32" s="49"/>
      <c r="F32" s="51"/>
      <c r="G32" s="50"/>
      <c r="H32" s="52"/>
      <c r="I32" s="80" t="s">
        <v>2</v>
      </c>
      <c r="K32" s="72" t="s">
        <v>251</v>
      </c>
      <c r="L32" s="72" t="s">
        <v>250</v>
      </c>
    </row>
    <row r="33" spans="1:12" ht="18" x14ac:dyDescent="0.25">
      <c r="A33" s="93" t="s">
        <v>376</v>
      </c>
      <c r="B33" s="110" t="s">
        <v>274</v>
      </c>
      <c r="C33" s="95"/>
      <c r="D33" s="33" t="str">
        <f t="shared" ref="D33:D39" si="5">IF($J$6=$L$4,L33,K33)</f>
        <v>Bestehende Fahrbahnränder</v>
      </c>
      <c r="E33" s="49" t="s">
        <v>1</v>
      </c>
      <c r="F33" s="51" t="s">
        <v>1</v>
      </c>
      <c r="G33" s="50" t="s">
        <v>1</v>
      </c>
      <c r="H33" s="52" t="s">
        <v>1</v>
      </c>
      <c r="I33" s="80" t="s">
        <v>2</v>
      </c>
      <c r="K33" s="72" t="s">
        <v>108</v>
      </c>
      <c r="L33" s="72" t="s">
        <v>109</v>
      </c>
    </row>
    <row r="34" spans="1:12" ht="18" customHeight="1" x14ac:dyDescent="0.25">
      <c r="A34" s="93" t="s">
        <v>376</v>
      </c>
      <c r="B34" s="108" t="s">
        <v>10</v>
      </c>
      <c r="C34" s="32"/>
      <c r="D34" s="34" t="str">
        <f t="shared" si="5"/>
        <v>Strassen- und Bankettränder</v>
      </c>
      <c r="E34" s="49" t="s">
        <v>1</v>
      </c>
      <c r="F34" s="51" t="s">
        <v>1</v>
      </c>
      <c r="G34" s="50" t="s">
        <v>1</v>
      </c>
      <c r="H34" s="52" t="s">
        <v>1</v>
      </c>
      <c r="I34" s="80" t="s">
        <v>2</v>
      </c>
      <c r="J34" s="92"/>
      <c r="K34" s="72" t="s">
        <v>403</v>
      </c>
      <c r="L34" s="72" t="s">
        <v>404</v>
      </c>
    </row>
    <row r="35" spans="1:12" ht="18" customHeight="1" x14ac:dyDescent="0.25">
      <c r="A35" s="93" t="s">
        <v>376</v>
      </c>
      <c r="B35" s="108" t="s">
        <v>10</v>
      </c>
      <c r="C35" s="32"/>
      <c r="D35" s="34" t="str">
        <f t="shared" si="5"/>
        <v>Gelände-Aufschüttung und -Abtrag, Geländemodellierung</v>
      </c>
      <c r="E35" s="49" t="s">
        <v>1</v>
      </c>
      <c r="F35" s="51" t="s">
        <v>1</v>
      </c>
      <c r="G35" s="50" t="s">
        <v>1</v>
      </c>
      <c r="H35" s="52" t="s">
        <v>1</v>
      </c>
      <c r="I35" s="80" t="s">
        <v>2</v>
      </c>
      <c r="J35" s="92"/>
      <c r="K35" s="72" t="s">
        <v>100</v>
      </c>
      <c r="L35" s="72" t="s">
        <v>101</v>
      </c>
    </row>
    <row r="36" spans="1:12" ht="18" x14ac:dyDescent="0.25">
      <c r="A36" s="93" t="s">
        <v>376</v>
      </c>
      <c r="B36" s="110" t="s">
        <v>265</v>
      </c>
      <c r="C36" s="95"/>
      <c r="D36" s="35" t="str">
        <f t="shared" si="5"/>
        <v>Basispunkte (BP) der Kantonsstrasse</v>
      </c>
      <c r="E36" s="49" t="s">
        <v>1</v>
      </c>
      <c r="F36" s="51" t="s">
        <v>1</v>
      </c>
      <c r="G36" s="50" t="s">
        <v>1</v>
      </c>
      <c r="H36" s="52" t="s">
        <v>1</v>
      </c>
      <c r="I36" s="80"/>
      <c r="K36" s="72" t="s">
        <v>458</v>
      </c>
      <c r="L36" s="72" t="s">
        <v>249</v>
      </c>
    </row>
    <row r="37" spans="1:12" ht="18" x14ac:dyDescent="0.25">
      <c r="A37" s="93" t="s">
        <v>376</v>
      </c>
      <c r="B37" s="110" t="s">
        <v>266</v>
      </c>
      <c r="C37" s="95"/>
      <c r="D37" s="34" t="str">
        <f t="shared" si="5"/>
        <v>Projektrichtung gemäss der kantonalen Achse, Anfangsprojekt-km an BM gebunden</v>
      </c>
      <c r="E37" s="49" t="s">
        <v>1</v>
      </c>
      <c r="F37" s="51" t="s">
        <v>1</v>
      </c>
      <c r="G37" s="50" t="s">
        <v>1</v>
      </c>
      <c r="H37" s="52" t="s">
        <v>1</v>
      </c>
      <c r="I37" s="80"/>
      <c r="K37" s="72" t="s">
        <v>240</v>
      </c>
      <c r="L37" s="72" t="s">
        <v>85</v>
      </c>
    </row>
    <row r="38" spans="1:12" ht="18" x14ac:dyDescent="0.25">
      <c r="A38" s="93" t="s">
        <v>376</v>
      </c>
      <c r="B38" s="110" t="s">
        <v>267</v>
      </c>
      <c r="C38" s="95"/>
      <c r="D38" s="33" t="str">
        <f t="shared" si="5"/>
        <v>Richtungen, Norden, Koordinaten, usw.</v>
      </c>
      <c r="E38" s="49" t="s">
        <v>1</v>
      </c>
      <c r="F38" s="51" t="s">
        <v>1</v>
      </c>
      <c r="G38" s="50" t="s">
        <v>1</v>
      </c>
      <c r="H38" s="52" t="s">
        <v>1</v>
      </c>
      <c r="I38" s="80" t="s">
        <v>2</v>
      </c>
      <c r="K38" s="72" t="s">
        <v>86</v>
      </c>
      <c r="L38" s="72" t="s">
        <v>87</v>
      </c>
    </row>
    <row r="39" spans="1:12" ht="18" x14ac:dyDescent="0.25">
      <c r="A39" s="93" t="s">
        <v>376</v>
      </c>
      <c r="B39" s="110"/>
      <c r="C39" s="95"/>
      <c r="D39" s="33" t="str">
        <f t="shared" si="5"/>
        <v>Breiten und Bezeichnung der Elemente (Fahrspur, Trottoir, Bankett, …)</v>
      </c>
      <c r="E39" s="49" t="s">
        <v>1</v>
      </c>
      <c r="F39" s="51" t="s">
        <v>1</v>
      </c>
      <c r="G39" s="50" t="s">
        <v>1</v>
      </c>
      <c r="H39" s="52" t="s">
        <v>1</v>
      </c>
      <c r="I39" s="80" t="s">
        <v>2</v>
      </c>
      <c r="K39" s="132" t="s">
        <v>459</v>
      </c>
      <c r="L39" s="132" t="s">
        <v>437</v>
      </c>
    </row>
    <row r="40" spans="1:12" ht="18" x14ac:dyDescent="0.25">
      <c r="A40" s="93" t="s">
        <v>376</v>
      </c>
      <c r="B40" s="110" t="s">
        <v>268</v>
      </c>
      <c r="C40" s="95"/>
      <c r="D40" s="33" t="str">
        <f t="shared" si="4"/>
        <v>Geometrie der Achse</v>
      </c>
      <c r="E40" s="49" t="s">
        <v>1</v>
      </c>
      <c r="F40" s="51" t="s">
        <v>1</v>
      </c>
      <c r="G40" s="50" t="s">
        <v>1</v>
      </c>
      <c r="H40" s="52" t="s">
        <v>1</v>
      </c>
      <c r="I40" s="80" t="s">
        <v>2</v>
      </c>
      <c r="K40" s="72" t="s">
        <v>435</v>
      </c>
      <c r="L40" s="72" t="s">
        <v>436</v>
      </c>
    </row>
    <row r="41" spans="1:12" ht="18" x14ac:dyDescent="0.25">
      <c r="A41" s="93" t="s">
        <v>376</v>
      </c>
      <c r="B41" s="110"/>
      <c r="C41" s="95"/>
      <c r="D41" s="33" t="str">
        <f t="shared" ref="D41" si="6">IF($J$6=$L$4,L41,K41)</f>
        <v>Geometrie der Fahrbahnränder</v>
      </c>
      <c r="E41" s="49" t="s">
        <v>1</v>
      </c>
      <c r="F41" s="51" t="s">
        <v>1</v>
      </c>
      <c r="G41" s="50" t="s">
        <v>1</v>
      </c>
      <c r="H41" s="52" t="s">
        <v>1</v>
      </c>
      <c r="I41" s="80" t="s">
        <v>2</v>
      </c>
      <c r="K41" s="132" t="s">
        <v>440</v>
      </c>
      <c r="L41" s="132" t="s">
        <v>441</v>
      </c>
    </row>
    <row r="42" spans="1:12" ht="18" x14ac:dyDescent="0.25">
      <c r="A42" s="93" t="s">
        <v>376</v>
      </c>
      <c r="B42" s="110" t="s">
        <v>278</v>
      </c>
      <c r="C42" s="95"/>
      <c r="D42" s="33" t="str">
        <f>IF($J$6=$L$4,L42,K42)</f>
        <v>Geometrie und Gefälle der Anschlüsse</v>
      </c>
      <c r="E42" s="49" t="s">
        <v>1</v>
      </c>
      <c r="F42" s="51" t="s">
        <v>1</v>
      </c>
      <c r="G42" s="50" t="s">
        <v>1</v>
      </c>
      <c r="H42" s="52" t="s">
        <v>1</v>
      </c>
      <c r="I42" s="80" t="s">
        <v>2</v>
      </c>
      <c r="K42" s="72" t="s">
        <v>133</v>
      </c>
      <c r="L42" s="72" t="s">
        <v>442</v>
      </c>
    </row>
    <row r="43" spans="1:12" ht="18" x14ac:dyDescent="0.25">
      <c r="A43" s="93" t="s">
        <v>376</v>
      </c>
      <c r="B43" s="110" t="s">
        <v>277</v>
      </c>
      <c r="C43" s="95"/>
      <c r="D43" s="33" t="str">
        <f>IF($J$6=$L$4,L43,K43)</f>
        <v>Legende und einfärben gemäss SN 640 033</v>
      </c>
      <c r="E43" s="49" t="s">
        <v>1</v>
      </c>
      <c r="F43" s="51" t="s">
        <v>1</v>
      </c>
      <c r="G43" s="50" t="s">
        <v>1</v>
      </c>
      <c r="H43" s="52" t="s">
        <v>1</v>
      </c>
      <c r="I43" s="80" t="s">
        <v>2</v>
      </c>
      <c r="K43" s="72" t="s">
        <v>401</v>
      </c>
      <c r="L43" s="72" t="s">
        <v>402</v>
      </c>
    </row>
    <row r="44" spans="1:12" ht="18" x14ac:dyDescent="0.25">
      <c r="A44" s="93" t="s">
        <v>376</v>
      </c>
      <c r="B44" s="110" t="s">
        <v>269</v>
      </c>
      <c r="C44" s="95"/>
      <c r="D44" s="35" t="str">
        <f t="shared" si="4"/>
        <v>Übertrag der Geometrie des Längenprofils und der Quergefälle</v>
      </c>
      <c r="E44" s="49" t="s">
        <v>1</v>
      </c>
      <c r="F44" s="51" t="s">
        <v>1</v>
      </c>
      <c r="G44" s="50" t="s">
        <v>1</v>
      </c>
      <c r="H44" s="52" t="s">
        <v>1</v>
      </c>
      <c r="I44" s="80" t="s">
        <v>2</v>
      </c>
      <c r="K44" s="72" t="s">
        <v>444</v>
      </c>
      <c r="L44" s="72" t="s">
        <v>443</v>
      </c>
    </row>
    <row r="45" spans="1:12" ht="18" x14ac:dyDescent="0.25">
      <c r="A45" s="93" t="s">
        <v>376</v>
      </c>
      <c r="B45" s="110"/>
      <c r="C45" s="95"/>
      <c r="D45" s="36" t="str">
        <f>IF($J$6=$L$4,L45,K45)</f>
        <v>Oberbautypen (inkl. Angabe zu den beibehaltenen Schichten)</v>
      </c>
      <c r="E45" s="49" t="s">
        <v>1</v>
      </c>
      <c r="F45" s="51" t="s">
        <v>1</v>
      </c>
      <c r="G45" s="50" t="s">
        <v>1</v>
      </c>
      <c r="H45" s="52" t="s">
        <v>1</v>
      </c>
      <c r="I45" s="80"/>
      <c r="K45" s="72" t="s">
        <v>438</v>
      </c>
      <c r="L45" s="72" t="s">
        <v>439</v>
      </c>
    </row>
    <row r="46" spans="1:12" ht="18" x14ac:dyDescent="0.25">
      <c r="A46" s="93" t="s">
        <v>376</v>
      </c>
      <c r="B46" s="110" t="s">
        <v>270</v>
      </c>
      <c r="C46" s="95"/>
      <c r="D46" s="35" t="str">
        <f t="shared" si="4"/>
        <v>Fahrbahnränder- und Randabschluss-Typen (Texte oder Legende, ev. separater Plan)</v>
      </c>
      <c r="E46" s="49" t="s">
        <v>82</v>
      </c>
      <c r="F46" s="51" t="s">
        <v>82</v>
      </c>
      <c r="G46" s="50" t="s">
        <v>1</v>
      </c>
      <c r="H46" s="52" t="s">
        <v>1</v>
      </c>
      <c r="I46" s="80" t="s">
        <v>2</v>
      </c>
      <c r="K46" s="72" t="s">
        <v>454</v>
      </c>
      <c r="L46" s="72" t="s">
        <v>455</v>
      </c>
    </row>
    <row r="47" spans="1:12" ht="18" x14ac:dyDescent="0.25">
      <c r="A47" s="93" t="s">
        <v>376</v>
      </c>
      <c r="B47" s="110" t="s">
        <v>271</v>
      </c>
      <c r="C47" s="95"/>
      <c r="D47" s="34" t="str">
        <f t="shared" si="4"/>
        <v>Übertragen der Kunstbauten (Brücken, Tunnels, Stützmauern etc.)</v>
      </c>
      <c r="E47" s="49" t="s">
        <v>1</v>
      </c>
      <c r="F47" s="51" t="s">
        <v>1</v>
      </c>
      <c r="G47" s="50" t="s">
        <v>1</v>
      </c>
      <c r="H47" s="52" t="s">
        <v>1</v>
      </c>
      <c r="I47" s="80" t="s">
        <v>2</v>
      </c>
      <c r="K47" s="72" t="s">
        <v>102</v>
      </c>
      <c r="L47" s="72" t="s">
        <v>103</v>
      </c>
    </row>
    <row r="48" spans="1:12" ht="18" x14ac:dyDescent="0.25">
      <c r="A48" s="93" t="s">
        <v>376</v>
      </c>
      <c r="B48" s="110" t="s">
        <v>272</v>
      </c>
      <c r="C48" s="95"/>
      <c r="D48" s="34" t="str">
        <f t="shared" si="4"/>
        <v>Übertragen der Lärmschutz-Konstruktionen</v>
      </c>
      <c r="E48" s="49" t="s">
        <v>1</v>
      </c>
      <c r="F48" s="51" t="s">
        <v>1</v>
      </c>
      <c r="G48" s="50" t="s">
        <v>1</v>
      </c>
      <c r="H48" s="52" t="s">
        <v>1</v>
      </c>
      <c r="I48" s="80"/>
      <c r="K48" s="72" t="s">
        <v>104</v>
      </c>
      <c r="L48" s="72" t="s">
        <v>105</v>
      </c>
    </row>
    <row r="49" spans="1:12" ht="18" x14ac:dyDescent="0.25">
      <c r="A49" s="93" t="s">
        <v>376</v>
      </c>
      <c r="B49" s="110" t="s">
        <v>273</v>
      </c>
      <c r="C49" s="95"/>
      <c r="D49" s="36" t="str">
        <f t="shared" si="4"/>
        <v>Angabe der Querprofile</v>
      </c>
      <c r="E49" s="49" t="s">
        <v>1</v>
      </c>
      <c r="F49" s="51" t="s">
        <v>1</v>
      </c>
      <c r="G49" s="50" t="s">
        <v>1</v>
      </c>
      <c r="H49" s="52" t="s">
        <v>1</v>
      </c>
      <c r="I49" s="80" t="s">
        <v>2</v>
      </c>
      <c r="K49" s="72" t="s">
        <v>106</v>
      </c>
      <c r="L49" s="72" t="s">
        <v>107</v>
      </c>
    </row>
    <row r="50" spans="1:12" ht="18" x14ac:dyDescent="0.25">
      <c r="A50" s="93" t="s">
        <v>376</v>
      </c>
      <c r="B50" s="110" t="s">
        <v>275</v>
      </c>
      <c r="C50" s="95"/>
      <c r="D50" s="33" t="str">
        <f t="shared" si="4"/>
        <v>Aufgehobene Strasse mit aktueller und zukünftiger rechtlicher Stellung</v>
      </c>
      <c r="E50" s="49" t="s">
        <v>1</v>
      </c>
      <c r="F50" s="51" t="s">
        <v>1</v>
      </c>
      <c r="G50" s="50" t="s">
        <v>1</v>
      </c>
      <c r="H50" s="52" t="s">
        <v>1</v>
      </c>
      <c r="I50" s="80" t="s">
        <v>2</v>
      </c>
      <c r="K50" s="72" t="s">
        <v>460</v>
      </c>
      <c r="L50" s="72" t="s">
        <v>242</v>
      </c>
    </row>
    <row r="51" spans="1:12" ht="18" x14ac:dyDescent="0.25">
      <c r="A51" s="93" t="s">
        <v>376</v>
      </c>
      <c r="B51" s="110" t="s">
        <v>276</v>
      </c>
      <c r="C51" s="95"/>
      <c r="D51" s="33" t="str">
        <f t="shared" si="4"/>
        <v>Geschützte und/ oder abzubrechende Gebäude</v>
      </c>
      <c r="E51" s="49" t="s">
        <v>1</v>
      </c>
      <c r="F51" s="51" t="s">
        <v>1</v>
      </c>
      <c r="G51" s="50" t="s">
        <v>1</v>
      </c>
      <c r="H51" s="52" t="s">
        <v>1</v>
      </c>
      <c r="I51" s="80" t="s">
        <v>2</v>
      </c>
      <c r="K51" s="72" t="s">
        <v>243</v>
      </c>
      <c r="L51" s="72" t="s">
        <v>244</v>
      </c>
    </row>
    <row r="52" spans="1:12" ht="18" x14ac:dyDescent="0.25">
      <c r="A52" s="93" t="s">
        <v>376</v>
      </c>
      <c r="B52" s="110" t="s">
        <v>279</v>
      </c>
      <c r="C52" s="95"/>
      <c r="D52" s="33" t="str">
        <f t="shared" si="4"/>
        <v>Aufgehobene Zufahrten</v>
      </c>
      <c r="E52" s="49" t="s">
        <v>1</v>
      </c>
      <c r="F52" s="51" t="s">
        <v>1</v>
      </c>
      <c r="G52" s="50" t="s">
        <v>1</v>
      </c>
      <c r="H52" s="52" t="s">
        <v>1</v>
      </c>
      <c r="I52" s="80" t="s">
        <v>2</v>
      </c>
      <c r="K52" s="72" t="s">
        <v>134</v>
      </c>
      <c r="L52" s="72" t="s">
        <v>135</v>
      </c>
    </row>
    <row r="53" spans="1:12" ht="18" x14ac:dyDescent="0.25">
      <c r="A53" s="93" t="s">
        <v>376</v>
      </c>
      <c r="B53" s="109" t="s">
        <v>280</v>
      </c>
      <c r="C53" s="94" t="s">
        <v>280</v>
      </c>
      <c r="D53" s="38" t="str">
        <f t="shared" si="4"/>
        <v>Längsprofil (1:500/50, ev. 1:200/20, max. 1:1000/100)</v>
      </c>
      <c r="E53" s="49" t="s">
        <v>1</v>
      </c>
      <c r="F53" s="51" t="s">
        <v>1</v>
      </c>
      <c r="G53" s="50" t="s">
        <v>1</v>
      </c>
      <c r="H53" s="52" t="s">
        <v>1</v>
      </c>
      <c r="I53" s="80" t="s">
        <v>2</v>
      </c>
      <c r="K53" s="72" t="s">
        <v>302</v>
      </c>
      <c r="L53" s="72" t="s">
        <v>303</v>
      </c>
    </row>
    <row r="54" spans="1:12" ht="18" x14ac:dyDescent="0.25">
      <c r="A54" s="93" t="s">
        <v>376</v>
      </c>
      <c r="B54" s="110" t="s">
        <v>23</v>
      </c>
      <c r="C54" s="95"/>
      <c r="D54" s="33" t="str">
        <f t="shared" si="4"/>
        <v>Richtungen</v>
      </c>
      <c r="E54" s="49" t="s">
        <v>1</v>
      </c>
      <c r="F54" s="51" t="s">
        <v>1</v>
      </c>
      <c r="G54" s="50" t="s">
        <v>1</v>
      </c>
      <c r="H54" s="52" t="s">
        <v>1</v>
      </c>
      <c r="I54" s="80"/>
      <c r="K54" s="72" t="s">
        <v>136</v>
      </c>
      <c r="L54" s="72" t="s">
        <v>137</v>
      </c>
    </row>
    <row r="55" spans="1:12" ht="18" x14ac:dyDescent="0.25">
      <c r="A55" s="93" t="s">
        <v>376</v>
      </c>
      <c r="B55" s="110" t="s">
        <v>24</v>
      </c>
      <c r="C55" s="95"/>
      <c r="D55" s="33" t="str">
        <f t="shared" si="4"/>
        <v>Profilzunahme gemäss Situationsplan</v>
      </c>
      <c r="E55" s="49" t="s">
        <v>1</v>
      </c>
      <c r="F55" s="51" t="s">
        <v>1</v>
      </c>
      <c r="G55" s="50" t="s">
        <v>1</v>
      </c>
      <c r="H55" s="52" t="s">
        <v>1</v>
      </c>
      <c r="I55" s="80"/>
      <c r="K55" s="72" t="s">
        <v>138</v>
      </c>
      <c r="L55" s="72" t="s">
        <v>139</v>
      </c>
    </row>
    <row r="56" spans="1:12" ht="18" x14ac:dyDescent="0.25">
      <c r="A56" s="93" t="s">
        <v>376</v>
      </c>
      <c r="B56" s="110" t="s">
        <v>25</v>
      </c>
      <c r="C56" s="95"/>
      <c r="D56" s="35" t="str">
        <f t="shared" si="4"/>
        <v>Geometrie des Längenprofils (Gefälle, Längen, Radius, Tangentenlänge, Pfeilhöhe)</v>
      </c>
      <c r="E56" s="49" t="s">
        <v>1</v>
      </c>
      <c r="F56" s="51" t="s">
        <v>1</v>
      </c>
      <c r="G56" s="50" t="s">
        <v>1</v>
      </c>
      <c r="H56" s="52" t="s">
        <v>1</v>
      </c>
      <c r="I56" s="80" t="s">
        <v>2</v>
      </c>
      <c r="K56" s="72" t="s">
        <v>140</v>
      </c>
      <c r="L56" s="72" t="s">
        <v>141</v>
      </c>
    </row>
    <row r="57" spans="1:12" ht="18" x14ac:dyDescent="0.25">
      <c r="A57" s="93" t="s">
        <v>376</v>
      </c>
      <c r="B57" s="110" t="s">
        <v>26</v>
      </c>
      <c r="C57" s="95"/>
      <c r="D57" s="33" t="str">
        <f t="shared" si="4"/>
        <v>Sichtweite (Kreuzung, Bremsweg, usw.)</v>
      </c>
      <c r="E57" s="49" t="s">
        <v>1</v>
      </c>
      <c r="F57" s="51" t="s">
        <v>1</v>
      </c>
      <c r="G57" s="50" t="s">
        <v>1</v>
      </c>
      <c r="H57" s="52" t="s">
        <v>1</v>
      </c>
      <c r="I57" s="80" t="s">
        <v>2</v>
      </c>
      <c r="K57" s="72" t="s">
        <v>492</v>
      </c>
      <c r="L57" s="72" t="s">
        <v>142</v>
      </c>
    </row>
    <row r="58" spans="1:12" ht="18" x14ac:dyDescent="0.25">
      <c r="A58" s="93" t="s">
        <v>376</v>
      </c>
      <c r="B58" s="110" t="s">
        <v>27</v>
      </c>
      <c r="C58" s="95"/>
      <c r="D58" s="33" t="str">
        <f t="shared" si="4"/>
        <v>Quergefällsdiagramm</v>
      </c>
      <c r="E58" s="49" t="s">
        <v>1</v>
      </c>
      <c r="F58" s="51" t="s">
        <v>1</v>
      </c>
      <c r="G58" s="50" t="s">
        <v>1</v>
      </c>
      <c r="H58" s="52" t="s">
        <v>1</v>
      </c>
      <c r="I58" s="80" t="s">
        <v>2</v>
      </c>
      <c r="K58" s="72" t="s">
        <v>143</v>
      </c>
      <c r="L58" s="72" t="s">
        <v>144</v>
      </c>
    </row>
    <row r="59" spans="1:12" ht="18" x14ac:dyDescent="0.25">
      <c r="A59" s="93" t="s">
        <v>376</v>
      </c>
      <c r="B59" s="110" t="s">
        <v>28</v>
      </c>
      <c r="C59" s="95"/>
      <c r="D59" s="35" t="str">
        <f t="shared" si="4"/>
        <v>Quergefällsänderung in den Wannen (Aquaplaning)</v>
      </c>
      <c r="E59" s="49" t="s">
        <v>82</v>
      </c>
      <c r="F59" s="51" t="s">
        <v>82</v>
      </c>
      <c r="G59" s="50" t="s">
        <v>1</v>
      </c>
      <c r="H59" s="52" t="s">
        <v>1</v>
      </c>
      <c r="I59" s="80"/>
      <c r="K59" s="72" t="s">
        <v>145</v>
      </c>
      <c r="L59" s="72" t="s">
        <v>146</v>
      </c>
    </row>
    <row r="60" spans="1:12" ht="18" x14ac:dyDescent="0.25">
      <c r="A60" s="93" t="s">
        <v>376</v>
      </c>
      <c r="B60" s="110" t="s">
        <v>29</v>
      </c>
      <c r="C60" s="95"/>
      <c r="D60" s="35" t="str">
        <f t="shared" si="4"/>
        <v>Oberbau (Fundationsschicht, Beläge, Neuprofilierung)</v>
      </c>
      <c r="E60" s="49" t="s">
        <v>82</v>
      </c>
      <c r="F60" s="51" t="s">
        <v>82</v>
      </c>
      <c r="G60" s="50" t="s">
        <v>1</v>
      </c>
      <c r="H60" s="52" t="s">
        <v>1</v>
      </c>
      <c r="I60" s="80" t="s">
        <v>2</v>
      </c>
      <c r="K60" s="72" t="s">
        <v>445</v>
      </c>
      <c r="L60" s="72" t="s">
        <v>446</v>
      </c>
    </row>
    <row r="61" spans="1:12" ht="18" x14ac:dyDescent="0.25">
      <c r="A61" s="93" t="s">
        <v>376</v>
      </c>
      <c r="B61" s="110" t="s">
        <v>30</v>
      </c>
      <c r="C61" s="95"/>
      <c r="D61" s="35" t="str">
        <f t="shared" si="4"/>
        <v>Übertrag der bestehenden und neuen Bauwerke</v>
      </c>
      <c r="E61" s="49" t="s">
        <v>1</v>
      </c>
      <c r="F61" s="51" t="s">
        <v>1</v>
      </c>
      <c r="G61" s="50" t="s">
        <v>1</v>
      </c>
      <c r="H61" s="52" t="s">
        <v>1</v>
      </c>
      <c r="I61" s="80" t="s">
        <v>2</v>
      </c>
      <c r="K61" s="72" t="s">
        <v>147</v>
      </c>
      <c r="L61" s="72" t="s">
        <v>148</v>
      </c>
    </row>
    <row r="62" spans="1:12" ht="18" x14ac:dyDescent="0.25">
      <c r="A62" s="93" t="s">
        <v>376</v>
      </c>
      <c r="B62" s="110" t="s">
        <v>281</v>
      </c>
      <c r="C62" s="95"/>
      <c r="D62" s="35" t="str">
        <f t="shared" si="4"/>
        <v>Übertrag der bestehenden und neuen Zufahrten</v>
      </c>
      <c r="E62" s="49" t="s">
        <v>1</v>
      </c>
      <c r="F62" s="51" t="s">
        <v>1</v>
      </c>
      <c r="G62" s="50" t="s">
        <v>1</v>
      </c>
      <c r="H62" s="52" t="s">
        <v>1</v>
      </c>
      <c r="I62" s="80" t="s">
        <v>2</v>
      </c>
      <c r="K62" s="72" t="s">
        <v>149</v>
      </c>
      <c r="L62" s="72" t="s">
        <v>150</v>
      </c>
    </row>
    <row r="63" spans="1:12" ht="18" x14ac:dyDescent="0.25">
      <c r="A63" s="93" t="s">
        <v>376</v>
      </c>
      <c r="B63" s="109" t="s">
        <v>282</v>
      </c>
      <c r="C63" s="94" t="s">
        <v>282</v>
      </c>
      <c r="D63" s="38" t="str">
        <f t="shared" si="4"/>
        <v>Normalprofil (1:50, Details 1:20)</v>
      </c>
      <c r="E63" s="49" t="s">
        <v>1</v>
      </c>
      <c r="F63" s="51" t="s">
        <v>1</v>
      </c>
      <c r="G63" s="50" t="s">
        <v>1</v>
      </c>
      <c r="H63" s="52" t="s">
        <v>1</v>
      </c>
      <c r="I63" s="80" t="s">
        <v>2</v>
      </c>
      <c r="K63" s="72" t="s">
        <v>304</v>
      </c>
      <c r="L63" s="72" t="s">
        <v>305</v>
      </c>
    </row>
    <row r="64" spans="1:12" ht="18" x14ac:dyDescent="0.25">
      <c r="A64" s="93" t="s">
        <v>376</v>
      </c>
      <c r="B64" s="110" t="s">
        <v>21</v>
      </c>
      <c r="C64" s="95"/>
      <c r="D64" s="33" t="str">
        <f t="shared" si="4"/>
        <v>Strasse (Breiten, Gefälle, Randabschlüsse, Beläge, Fundationsschicht, Neuprofilierung)</v>
      </c>
      <c r="E64" s="49" t="s">
        <v>1</v>
      </c>
      <c r="F64" s="51" t="s">
        <v>1</v>
      </c>
      <c r="G64" s="50" t="s">
        <v>1</v>
      </c>
      <c r="H64" s="52" t="s">
        <v>1</v>
      </c>
      <c r="I64" s="80" t="s">
        <v>2</v>
      </c>
      <c r="K64" s="72" t="s">
        <v>447</v>
      </c>
      <c r="L64" s="72" t="s">
        <v>448</v>
      </c>
    </row>
    <row r="65" spans="1:12" ht="18" x14ac:dyDescent="0.25">
      <c r="A65" s="93" t="s">
        <v>376</v>
      </c>
      <c r="B65" s="110" t="s">
        <v>22</v>
      </c>
      <c r="C65" s="95"/>
      <c r="D65" s="35" t="str">
        <f t="shared" ref="D65:D110" si="7">IF($J$6=$L$4,L65,K65)</f>
        <v>Strassenschultern (Breiten, Gefälle, Material, usw.)</v>
      </c>
      <c r="E65" s="49" t="s">
        <v>1</v>
      </c>
      <c r="F65" s="51" t="s">
        <v>1</v>
      </c>
      <c r="G65" s="50" t="s">
        <v>1</v>
      </c>
      <c r="H65" s="52" t="s">
        <v>1</v>
      </c>
      <c r="I65" s="80" t="s">
        <v>2</v>
      </c>
      <c r="K65" s="72" t="s">
        <v>449</v>
      </c>
      <c r="L65" s="72" t="s">
        <v>450</v>
      </c>
    </row>
    <row r="66" spans="1:12" ht="18" x14ac:dyDescent="0.25">
      <c r="A66" s="93" t="s">
        <v>376</v>
      </c>
      <c r="B66" s="110" t="s">
        <v>283</v>
      </c>
      <c r="C66" s="95"/>
      <c r="D66" s="35" t="str">
        <f t="shared" si="7"/>
        <v>Trottoir (Breiten, Gefälle, Randabschlüsse, Beläge, Fundationsschicht)</v>
      </c>
      <c r="E66" s="49" t="s">
        <v>1</v>
      </c>
      <c r="F66" s="51" t="s">
        <v>1</v>
      </c>
      <c r="G66" s="50" t="s">
        <v>1</v>
      </c>
      <c r="H66" s="52" t="s">
        <v>1</v>
      </c>
      <c r="I66" s="80" t="s">
        <v>2</v>
      </c>
      <c r="K66" s="72" t="s">
        <v>493</v>
      </c>
      <c r="L66" s="72" t="s">
        <v>451</v>
      </c>
    </row>
    <row r="67" spans="1:12" ht="18" x14ac:dyDescent="0.25">
      <c r="A67" s="93" t="s">
        <v>376</v>
      </c>
      <c r="B67" s="110" t="s">
        <v>284</v>
      </c>
      <c r="C67" s="95"/>
      <c r="D67" s="35" t="str">
        <f t="shared" si="7"/>
        <v>Rad-weg/ -streifen (Breiten, Gefälle, Randabschlüsse, Beläge, Fundationsschicht)</v>
      </c>
      <c r="E67" s="49" t="s">
        <v>1</v>
      </c>
      <c r="F67" s="51" t="s">
        <v>1</v>
      </c>
      <c r="G67" s="50" t="s">
        <v>1</v>
      </c>
      <c r="H67" s="52" t="s">
        <v>1</v>
      </c>
      <c r="I67" s="80" t="s">
        <v>2</v>
      </c>
      <c r="K67" s="72" t="s">
        <v>452</v>
      </c>
      <c r="L67" s="72" t="s">
        <v>453</v>
      </c>
    </row>
    <row r="68" spans="1:12" ht="18" x14ac:dyDescent="0.25">
      <c r="A68" s="93" t="s">
        <v>376</v>
      </c>
      <c r="B68" s="110" t="s">
        <v>285</v>
      </c>
      <c r="C68" s="95"/>
      <c r="D68" s="33" t="str">
        <f t="shared" si="7"/>
        <v>Lichtraumprofil</v>
      </c>
      <c r="E68" s="49" t="s">
        <v>1</v>
      </c>
      <c r="F68" s="51" t="s">
        <v>1</v>
      </c>
      <c r="G68" s="50" t="s">
        <v>1</v>
      </c>
      <c r="H68" s="52" t="s">
        <v>1</v>
      </c>
      <c r="I68" s="80"/>
      <c r="K68" s="72" t="s">
        <v>151</v>
      </c>
      <c r="L68" s="72" t="s">
        <v>152</v>
      </c>
    </row>
    <row r="69" spans="1:12" ht="18" x14ac:dyDescent="0.25">
      <c r="A69" s="93" t="s">
        <v>376</v>
      </c>
      <c r="B69" s="110" t="s">
        <v>286</v>
      </c>
      <c r="C69" s="95"/>
      <c r="D69" s="35" t="str">
        <f t="shared" si="7"/>
        <v>Böschungen/ Anpassungne (Neigung in Abhängigkeit der Höhe, Verzahnung, Material)</v>
      </c>
      <c r="E69" s="49" t="s">
        <v>1</v>
      </c>
      <c r="F69" s="51" t="s">
        <v>1</v>
      </c>
      <c r="G69" s="50" t="s">
        <v>1</v>
      </c>
      <c r="H69" s="52" t="s">
        <v>1</v>
      </c>
      <c r="I69" s="80" t="s">
        <v>2</v>
      </c>
      <c r="K69" s="72" t="s">
        <v>153</v>
      </c>
      <c r="L69" s="72" t="s">
        <v>154</v>
      </c>
    </row>
    <row r="70" spans="1:12" ht="18" x14ac:dyDescent="0.25">
      <c r="A70" s="93" t="s">
        <v>376</v>
      </c>
      <c r="B70" s="110" t="s">
        <v>287</v>
      </c>
      <c r="C70" s="95"/>
      <c r="D70" s="33" t="str">
        <f t="shared" si="7"/>
        <v>Anschlussdetails mit dem bestehenden Strassenrand</v>
      </c>
      <c r="E70" s="49" t="s">
        <v>1</v>
      </c>
      <c r="F70" s="51" t="s">
        <v>1</v>
      </c>
      <c r="G70" s="50" t="s">
        <v>1</v>
      </c>
      <c r="H70" s="52" t="s">
        <v>1</v>
      </c>
      <c r="I70" s="80" t="s">
        <v>2</v>
      </c>
      <c r="K70" s="72" t="s">
        <v>155</v>
      </c>
      <c r="L70" s="72" t="s">
        <v>156</v>
      </c>
    </row>
    <row r="71" spans="1:12" ht="18" x14ac:dyDescent="0.25">
      <c r="A71" s="93" t="s">
        <v>376</v>
      </c>
      <c r="B71" s="110" t="s">
        <v>288</v>
      </c>
      <c r="C71" s="95"/>
      <c r="D71" s="35" t="str">
        <f t="shared" si="7"/>
        <v>Details der Randabschlüsse (Bund- und Randsteine, Bitumenrandsteine) und Inseln</v>
      </c>
      <c r="E71" s="49" t="s">
        <v>1</v>
      </c>
      <c r="F71" s="51" t="s">
        <v>1</v>
      </c>
      <c r="G71" s="50" t="s">
        <v>1</v>
      </c>
      <c r="H71" s="52" t="s">
        <v>1</v>
      </c>
      <c r="I71" s="80" t="s">
        <v>2</v>
      </c>
      <c r="K71" s="72" t="s">
        <v>456</v>
      </c>
      <c r="L71" s="72" t="s">
        <v>457</v>
      </c>
    </row>
    <row r="72" spans="1:12" ht="18" x14ac:dyDescent="0.25">
      <c r="A72" s="93" t="s">
        <v>376</v>
      </c>
      <c r="B72" s="110" t="s">
        <v>289</v>
      </c>
      <c r="C72" s="95"/>
      <c r="D72" s="35" t="str">
        <f t="shared" si="7"/>
        <v xml:space="preserve">Details der Leit- und Schneepfosten </v>
      </c>
      <c r="E72" s="49" t="s">
        <v>82</v>
      </c>
      <c r="F72" s="51" t="s">
        <v>82</v>
      </c>
      <c r="G72" s="50" t="s">
        <v>1</v>
      </c>
      <c r="H72" s="52" t="s">
        <v>1</v>
      </c>
      <c r="I72" s="80"/>
      <c r="K72" s="72" t="s">
        <v>461</v>
      </c>
      <c r="L72" s="72" t="s">
        <v>157</v>
      </c>
    </row>
    <row r="73" spans="1:12" ht="18" x14ac:dyDescent="0.25">
      <c r="A73" s="93" t="s">
        <v>376</v>
      </c>
      <c r="B73" s="109" t="s">
        <v>290</v>
      </c>
      <c r="C73" s="94" t="s">
        <v>290</v>
      </c>
      <c r="D73" s="38" t="str">
        <f t="shared" si="7"/>
        <v>Querprofil (1:100)</v>
      </c>
      <c r="E73" s="49" t="s">
        <v>1</v>
      </c>
      <c r="F73" s="51" t="s">
        <v>1</v>
      </c>
      <c r="G73" s="50" t="s">
        <v>1</v>
      </c>
      <c r="H73" s="52" t="s">
        <v>1</v>
      </c>
      <c r="I73" s="80" t="s">
        <v>2</v>
      </c>
      <c r="K73" s="72" t="s">
        <v>306</v>
      </c>
      <c r="L73" s="72" t="s">
        <v>307</v>
      </c>
    </row>
    <row r="74" spans="1:12" ht="18" x14ac:dyDescent="0.25">
      <c r="A74" s="93" t="s">
        <v>376</v>
      </c>
      <c r="B74" s="110" t="s">
        <v>291</v>
      </c>
      <c r="C74" s="95"/>
      <c r="D74" s="39" t="str">
        <f t="shared" si="7"/>
        <v>Numerierung gemäss Achs-Kilometrierung</v>
      </c>
      <c r="E74" s="49" t="s">
        <v>1</v>
      </c>
      <c r="F74" s="51" t="s">
        <v>1</v>
      </c>
      <c r="G74" s="50" t="s">
        <v>1</v>
      </c>
      <c r="H74" s="52" t="s">
        <v>1</v>
      </c>
      <c r="I74" s="80"/>
      <c r="K74" s="72" t="s">
        <v>462</v>
      </c>
      <c r="L74" s="72" t="s">
        <v>158</v>
      </c>
    </row>
    <row r="75" spans="1:12" ht="18" x14ac:dyDescent="0.25">
      <c r="A75" s="93" t="s">
        <v>376</v>
      </c>
      <c r="B75" s="110" t="s">
        <v>292</v>
      </c>
      <c r="C75" s="95"/>
      <c r="D75" s="33" t="str">
        <f t="shared" si="7"/>
        <v>Mindestens ein Profil bei jeder Zufahrt oder Spezialpunkt</v>
      </c>
      <c r="E75" s="49" t="s">
        <v>1</v>
      </c>
      <c r="F75" s="51" t="s">
        <v>1</v>
      </c>
      <c r="G75" s="50" t="s">
        <v>1</v>
      </c>
      <c r="H75" s="52" t="s">
        <v>1</v>
      </c>
      <c r="I75" s="80" t="s">
        <v>2</v>
      </c>
      <c r="K75" s="72" t="s">
        <v>159</v>
      </c>
      <c r="L75" s="72" t="s">
        <v>160</v>
      </c>
    </row>
    <row r="76" spans="1:12" ht="18" x14ac:dyDescent="0.25">
      <c r="A76" s="93" t="s">
        <v>376</v>
      </c>
      <c r="B76" s="110" t="s">
        <v>293</v>
      </c>
      <c r="C76" s="95"/>
      <c r="D76" s="35" t="str">
        <f t="shared" si="7"/>
        <v>Bestand (Fahrbahnränder, Zufahrten, Mauern, Gebäude, Bepflanzung, …)</v>
      </c>
      <c r="E76" s="49" t="s">
        <v>1</v>
      </c>
      <c r="F76" s="51" t="s">
        <v>1</v>
      </c>
      <c r="G76" s="50" t="s">
        <v>1</v>
      </c>
      <c r="H76" s="52" t="s">
        <v>1</v>
      </c>
      <c r="I76" s="80" t="s">
        <v>2</v>
      </c>
      <c r="K76" s="72" t="s">
        <v>161</v>
      </c>
      <c r="L76" s="72" t="s">
        <v>162</v>
      </c>
    </row>
    <row r="77" spans="1:12" ht="18" x14ac:dyDescent="0.25">
      <c r="A77" s="93" t="s">
        <v>376</v>
      </c>
      <c r="B77" s="110" t="s">
        <v>294</v>
      </c>
      <c r="C77" s="95"/>
      <c r="D77" s="33" t="str">
        <f t="shared" si="7"/>
        <v>Gefälle - Breiten - Höhen  *</v>
      </c>
      <c r="E77" s="49" t="s">
        <v>1</v>
      </c>
      <c r="F77" s="51" t="s">
        <v>1</v>
      </c>
      <c r="G77" s="50" t="s">
        <v>1</v>
      </c>
      <c r="H77" s="52" t="s">
        <v>1</v>
      </c>
      <c r="I77" s="80" t="s">
        <v>2</v>
      </c>
      <c r="K77" s="72" t="s">
        <v>319</v>
      </c>
      <c r="L77" s="72" t="s">
        <v>313</v>
      </c>
    </row>
    <row r="78" spans="1:12" ht="18" x14ac:dyDescent="0.25">
      <c r="A78" s="93" t="s">
        <v>376</v>
      </c>
      <c r="B78" s="110" t="s">
        <v>295</v>
      </c>
      <c r="C78" s="95"/>
      <c r="D78" s="33" t="str">
        <f t="shared" si="7"/>
        <v>Lichtraumprofil *</v>
      </c>
      <c r="E78" s="49" t="s">
        <v>1</v>
      </c>
      <c r="F78" s="51" t="s">
        <v>1</v>
      </c>
      <c r="G78" s="50" t="s">
        <v>1</v>
      </c>
      <c r="H78" s="52" t="s">
        <v>1</v>
      </c>
      <c r="I78" s="80"/>
      <c r="K78" s="72" t="s">
        <v>320</v>
      </c>
      <c r="L78" s="72" t="s">
        <v>314</v>
      </c>
    </row>
    <row r="79" spans="1:12" ht="18" x14ac:dyDescent="0.25">
      <c r="A79" s="93" t="s">
        <v>376</v>
      </c>
      <c r="B79" s="110" t="s">
        <v>296</v>
      </c>
      <c r="C79" s="95"/>
      <c r="D79" s="33" t="str">
        <f t="shared" si="7"/>
        <v>Sichtlinie in Sichtbermen</v>
      </c>
      <c r="E79" s="49" t="s">
        <v>1</v>
      </c>
      <c r="F79" s="51" t="s">
        <v>1</v>
      </c>
      <c r="G79" s="50" t="s">
        <v>1</v>
      </c>
      <c r="H79" s="52" t="s">
        <v>1</v>
      </c>
      <c r="I79" s="80" t="s">
        <v>2</v>
      </c>
      <c r="K79" s="72" t="s">
        <v>163</v>
      </c>
      <c r="L79" s="72" t="s">
        <v>315</v>
      </c>
    </row>
    <row r="80" spans="1:12" ht="18" x14ac:dyDescent="0.25">
      <c r="A80" s="93" t="s">
        <v>376</v>
      </c>
      <c r="B80" s="110" t="s">
        <v>297</v>
      </c>
      <c r="C80" s="95"/>
      <c r="D80" s="33" t="str">
        <f t="shared" si="7"/>
        <v>Koffer und Belag</v>
      </c>
      <c r="E80" s="49" t="s">
        <v>82</v>
      </c>
      <c r="F80" s="51" t="s">
        <v>82</v>
      </c>
      <c r="G80" s="50" t="s">
        <v>1</v>
      </c>
      <c r="H80" s="52" t="s">
        <v>1</v>
      </c>
      <c r="I80" s="80" t="s">
        <v>2</v>
      </c>
      <c r="K80" s="72" t="s">
        <v>308</v>
      </c>
      <c r="L80" s="72" t="s">
        <v>316</v>
      </c>
    </row>
    <row r="81" spans="1:12" ht="18" x14ac:dyDescent="0.25">
      <c r="A81" s="93" t="s">
        <v>376</v>
      </c>
      <c r="B81" s="110" t="s">
        <v>298</v>
      </c>
      <c r="C81" s="95"/>
      <c r="D81" s="33" t="str">
        <f t="shared" si="7"/>
        <v>Humuserde, Abtrag und Wiederanbringen *</v>
      </c>
      <c r="E81" s="49" t="s">
        <v>82</v>
      </c>
      <c r="F81" s="51" t="s">
        <v>82</v>
      </c>
      <c r="G81" s="50" t="s">
        <v>1</v>
      </c>
      <c r="H81" s="52" t="s">
        <v>1</v>
      </c>
      <c r="I81" s="80"/>
      <c r="K81" s="72" t="s">
        <v>322</v>
      </c>
      <c r="L81" s="72" t="s">
        <v>317</v>
      </c>
    </row>
    <row r="82" spans="1:12" ht="18" x14ac:dyDescent="0.25">
      <c r="A82" s="93" t="s">
        <v>376</v>
      </c>
      <c r="B82" s="110" t="s">
        <v>299</v>
      </c>
      <c r="C82" s="95"/>
      <c r="D82" s="35" t="str">
        <f t="shared" si="7"/>
        <v>Für Neuprofilierung die Belagsstärken angeben *</v>
      </c>
      <c r="E82" s="49" t="s">
        <v>82</v>
      </c>
      <c r="F82" s="51" t="s">
        <v>82</v>
      </c>
      <c r="G82" s="50" t="s">
        <v>1</v>
      </c>
      <c r="H82" s="52" t="s">
        <v>1</v>
      </c>
      <c r="I82" s="80" t="s">
        <v>2</v>
      </c>
      <c r="K82" s="72" t="s">
        <v>321</v>
      </c>
      <c r="L82" s="72" t="s">
        <v>318</v>
      </c>
    </row>
    <row r="83" spans="1:12" ht="18" x14ac:dyDescent="0.25">
      <c r="A83" s="93" t="s">
        <v>376</v>
      </c>
      <c r="B83" s="110" t="s">
        <v>300</v>
      </c>
      <c r="C83" s="95"/>
      <c r="D83" s="33" t="str">
        <f t="shared" si="7"/>
        <v>Für Trottoirprojekte die ganze Breite der Fahrbahn zeichnen</v>
      </c>
      <c r="E83" s="49" t="s">
        <v>1</v>
      </c>
      <c r="F83" s="51" t="s">
        <v>1</v>
      </c>
      <c r="G83" s="50" t="s">
        <v>1</v>
      </c>
      <c r="H83" s="52" t="s">
        <v>1</v>
      </c>
      <c r="I83" s="80" t="s">
        <v>2</v>
      </c>
      <c r="K83" s="72" t="s">
        <v>309</v>
      </c>
      <c r="L83" s="72" t="s">
        <v>310</v>
      </c>
    </row>
    <row r="84" spans="1:12" ht="18" x14ac:dyDescent="0.25">
      <c r="A84" s="93" t="s">
        <v>376</v>
      </c>
      <c r="B84" s="110" t="s">
        <v>301</v>
      </c>
      <c r="C84" s="95"/>
      <c r="D84" s="25" t="str">
        <f t="shared" si="7"/>
        <v>Bestehende und zukünftige Parzellengrenzen</v>
      </c>
      <c r="E84" s="49" t="s">
        <v>1</v>
      </c>
      <c r="F84" s="51" t="s">
        <v>1</v>
      </c>
      <c r="G84" s="50" t="s">
        <v>1</v>
      </c>
      <c r="H84" s="52" t="s">
        <v>1</v>
      </c>
      <c r="I84" s="80" t="s">
        <v>2</v>
      </c>
      <c r="K84" s="72" t="s">
        <v>463</v>
      </c>
      <c r="L84" s="72" t="s">
        <v>311</v>
      </c>
    </row>
    <row r="85" spans="1:12" ht="18" x14ac:dyDescent="0.25">
      <c r="A85" s="93" t="s">
        <v>376</v>
      </c>
      <c r="B85" s="110"/>
      <c r="C85" s="95"/>
      <c r="D85" s="25" t="str">
        <f t="shared" si="7"/>
        <v>* Mindestens für einige karakteristische Profile</v>
      </c>
      <c r="E85" s="49"/>
      <c r="F85" s="51"/>
      <c r="G85" s="50"/>
      <c r="H85" s="52"/>
      <c r="I85" s="80" t="s">
        <v>2</v>
      </c>
      <c r="K85" s="96" t="s">
        <v>465</v>
      </c>
      <c r="L85" s="96" t="s">
        <v>312</v>
      </c>
    </row>
    <row r="86" spans="1:12" ht="18" x14ac:dyDescent="0.25">
      <c r="A86" s="93" t="s">
        <v>376</v>
      </c>
      <c r="B86" s="109" t="s">
        <v>257</v>
      </c>
      <c r="C86" s="94" t="s">
        <v>257</v>
      </c>
      <c r="D86" s="40" t="str">
        <f t="shared" si="7"/>
        <v>Kreuzungen (1:200)</v>
      </c>
      <c r="E86" s="49"/>
      <c r="F86" s="51"/>
      <c r="G86" s="50"/>
      <c r="H86" s="52"/>
      <c r="I86" s="80" t="s">
        <v>2</v>
      </c>
      <c r="K86" s="72" t="s">
        <v>255</v>
      </c>
      <c r="L86" s="72" t="s">
        <v>256</v>
      </c>
    </row>
    <row r="87" spans="1:12" ht="18" x14ac:dyDescent="0.25">
      <c r="A87" s="93" t="s">
        <v>376</v>
      </c>
      <c r="B87" s="110" t="s">
        <v>258</v>
      </c>
      <c r="C87" s="95"/>
      <c r="D87" s="35" t="str">
        <f t="shared" si="7"/>
        <v>Aufnahme und Übertreag der bestehenden Strassenränder</v>
      </c>
      <c r="E87" s="49" t="s">
        <v>1</v>
      </c>
      <c r="F87" s="51" t="s">
        <v>1</v>
      </c>
      <c r="G87" s="50" t="s">
        <v>1</v>
      </c>
      <c r="H87" s="52" t="s">
        <v>1</v>
      </c>
      <c r="I87" s="80" t="s">
        <v>2</v>
      </c>
      <c r="K87" s="72" t="s">
        <v>164</v>
      </c>
      <c r="L87" s="72" t="s">
        <v>165</v>
      </c>
    </row>
    <row r="88" spans="1:12" ht="18" x14ac:dyDescent="0.25">
      <c r="A88" s="93" t="s">
        <v>376</v>
      </c>
      <c r="B88" s="110" t="s">
        <v>259</v>
      </c>
      <c r="C88" s="95"/>
      <c r="D88" s="35" t="str">
        <f t="shared" si="7"/>
        <v>Geometrie der Achse und Ränder, Längen der Einspurstrecken, Bushaltestellen, …</v>
      </c>
      <c r="E88" s="49" t="s">
        <v>1</v>
      </c>
      <c r="F88" s="51" t="s">
        <v>1</v>
      </c>
      <c r="G88" s="50" t="s">
        <v>1</v>
      </c>
      <c r="H88" s="52" t="s">
        <v>1</v>
      </c>
      <c r="I88" s="80" t="s">
        <v>2</v>
      </c>
      <c r="K88" s="72" t="s">
        <v>325</v>
      </c>
      <c r="L88" s="72" t="s">
        <v>326</v>
      </c>
    </row>
    <row r="89" spans="1:12" ht="18" x14ac:dyDescent="0.25">
      <c r="A89" s="93" t="s">
        <v>376</v>
      </c>
      <c r="B89" s="110" t="s">
        <v>260</v>
      </c>
      <c r="C89" s="95"/>
      <c r="D89" s="35" t="str">
        <f t="shared" si="7"/>
        <v>Kontrolle der Befahrbarkeit (inkl. Querneigung für Spezialtransporte)</v>
      </c>
      <c r="E89" s="49" t="s">
        <v>1</v>
      </c>
      <c r="F89" s="51" t="s">
        <v>1</v>
      </c>
      <c r="G89" s="50" t="s">
        <v>1</v>
      </c>
      <c r="H89" s="52" t="s">
        <v>1</v>
      </c>
      <c r="I89" s="80" t="s">
        <v>2</v>
      </c>
      <c r="K89" s="72" t="s">
        <v>323</v>
      </c>
      <c r="L89" s="72" t="s">
        <v>324</v>
      </c>
    </row>
    <row r="90" spans="1:12" ht="18" x14ac:dyDescent="0.25">
      <c r="A90" s="93" t="s">
        <v>376</v>
      </c>
      <c r="B90" s="110" t="s">
        <v>261</v>
      </c>
      <c r="C90" s="95"/>
      <c r="D90" s="35" t="str">
        <f t="shared" si="7"/>
        <v>Beleuchtung, Fussgängerstreifen, Fussgängerwege</v>
      </c>
      <c r="E90" s="49" t="s">
        <v>1</v>
      </c>
      <c r="F90" s="51" t="s">
        <v>1</v>
      </c>
      <c r="G90" s="50" t="s">
        <v>1</v>
      </c>
      <c r="H90" s="52" t="s">
        <v>1</v>
      </c>
      <c r="I90" s="80" t="s">
        <v>2</v>
      </c>
      <c r="K90" s="72" t="s">
        <v>166</v>
      </c>
      <c r="L90" s="72" t="s">
        <v>167</v>
      </c>
    </row>
    <row r="91" spans="1:12" ht="18" x14ac:dyDescent="0.25">
      <c r="A91" s="93" t="s">
        <v>376</v>
      </c>
      <c r="B91" s="110" t="s">
        <v>262</v>
      </c>
      <c r="C91" s="95"/>
      <c r="D91" s="33" t="str">
        <f t="shared" si="7"/>
        <v>Definition der Längen- und Querneigungen (Kreisel: Grundplatte und Überhöhung Insel)</v>
      </c>
      <c r="E91" s="49" t="s">
        <v>1</v>
      </c>
      <c r="F91" s="51" t="s">
        <v>1</v>
      </c>
      <c r="G91" s="50" t="s">
        <v>1</v>
      </c>
      <c r="H91" s="52" t="s">
        <v>1</v>
      </c>
      <c r="I91" s="80" t="s">
        <v>2</v>
      </c>
      <c r="K91" s="72" t="s">
        <v>464</v>
      </c>
      <c r="L91" s="72" t="s">
        <v>327</v>
      </c>
    </row>
    <row r="92" spans="1:12" ht="18" x14ac:dyDescent="0.25">
      <c r="A92" s="93" t="s">
        <v>376</v>
      </c>
      <c r="B92" s="110" t="s">
        <v>263</v>
      </c>
      <c r="C92" s="95"/>
      <c r="D92" s="35" t="str">
        <f t="shared" si="7"/>
        <v>Kontrolle der Entwässerng. Kreisel: Höhenkurvenplan</v>
      </c>
      <c r="E92" s="49" t="s">
        <v>82</v>
      </c>
      <c r="F92" s="51" t="s">
        <v>82</v>
      </c>
      <c r="G92" s="50" t="s">
        <v>1</v>
      </c>
      <c r="H92" s="52" t="s">
        <v>1</v>
      </c>
      <c r="I92" s="80" t="s">
        <v>2</v>
      </c>
      <c r="K92" s="72" t="s">
        <v>329</v>
      </c>
      <c r="L92" s="72" t="s">
        <v>328</v>
      </c>
    </row>
    <row r="93" spans="1:12" ht="18" x14ac:dyDescent="0.25">
      <c r="A93" s="93" t="s">
        <v>376</v>
      </c>
      <c r="B93" s="107" t="s">
        <v>31</v>
      </c>
      <c r="C93" s="31" t="s">
        <v>31</v>
      </c>
      <c r="D93" s="38" t="str">
        <f>UPPER(IF($J$6=$L$4,L93,K93))</f>
        <v>LÄRMSCHUTZ-MASNAHMEN UND KUNSTBAUTEN</v>
      </c>
      <c r="E93" s="49"/>
      <c r="F93" s="51"/>
      <c r="G93" s="50"/>
      <c r="H93" s="52"/>
      <c r="I93" s="80" t="s">
        <v>2</v>
      </c>
      <c r="K93" s="72" t="s">
        <v>168</v>
      </c>
      <c r="L93" s="72" t="s">
        <v>169</v>
      </c>
    </row>
    <row r="94" spans="1:12" ht="18" x14ac:dyDescent="0.25">
      <c r="A94" s="93" t="s">
        <v>376</v>
      </c>
      <c r="B94" s="108" t="s">
        <v>32</v>
      </c>
      <c r="C94" s="32"/>
      <c r="D94" s="35" t="str">
        <f t="shared" si="7"/>
        <v>Vordimensionierung</v>
      </c>
      <c r="E94" s="49" t="s">
        <v>1</v>
      </c>
      <c r="F94" s="51" t="s">
        <v>1</v>
      </c>
      <c r="G94" s="50" t="s">
        <v>1</v>
      </c>
      <c r="H94" s="52" t="s">
        <v>1</v>
      </c>
      <c r="I94" s="80"/>
      <c r="K94" s="72" t="s">
        <v>170</v>
      </c>
      <c r="L94" s="72" t="s">
        <v>171</v>
      </c>
    </row>
    <row r="95" spans="1:12" ht="18" x14ac:dyDescent="0.25">
      <c r="A95" s="93" t="s">
        <v>376</v>
      </c>
      <c r="B95" s="108" t="s">
        <v>33</v>
      </c>
      <c r="C95" s="32"/>
      <c r="D95" s="35" t="str">
        <f t="shared" si="7"/>
        <v>Materialwahl</v>
      </c>
      <c r="E95" s="49" t="s">
        <v>1</v>
      </c>
      <c r="F95" s="51" t="s">
        <v>1</v>
      </c>
      <c r="G95" s="50" t="s">
        <v>1</v>
      </c>
      <c r="H95" s="52" t="s">
        <v>1</v>
      </c>
      <c r="I95" s="80"/>
      <c r="K95" s="72" t="s">
        <v>172</v>
      </c>
      <c r="L95" s="72" t="s">
        <v>173</v>
      </c>
    </row>
    <row r="96" spans="1:12" ht="18" x14ac:dyDescent="0.25">
      <c r="A96" s="93" t="s">
        <v>376</v>
      </c>
      <c r="B96" s="108" t="s">
        <v>34</v>
      </c>
      <c r="C96" s="32"/>
      <c r="D96" s="35" t="str">
        <f t="shared" si="7"/>
        <v>Oberflächenbehandlungen</v>
      </c>
      <c r="E96" s="49" t="s">
        <v>1</v>
      </c>
      <c r="F96" s="51" t="s">
        <v>1</v>
      </c>
      <c r="G96" s="50" t="s">
        <v>1</v>
      </c>
      <c r="H96" s="52" t="s">
        <v>1</v>
      </c>
      <c r="I96" s="80"/>
      <c r="K96" s="72" t="s">
        <v>174</v>
      </c>
      <c r="L96" s="72" t="s">
        <v>175</v>
      </c>
    </row>
    <row r="97" spans="1:12" ht="18" x14ac:dyDescent="0.25">
      <c r="A97" s="93" t="s">
        <v>376</v>
      </c>
      <c r="B97" s="108" t="s">
        <v>35</v>
      </c>
      <c r="C97" s="32"/>
      <c r="D97" s="35" t="str">
        <f t="shared" si="7"/>
        <v>Detaillierte Ausführungspläne; Schächte, Brüstungen, usw.</v>
      </c>
      <c r="E97" s="49" t="s">
        <v>1</v>
      </c>
      <c r="F97" s="51" t="s">
        <v>1</v>
      </c>
      <c r="G97" s="50" t="s">
        <v>1</v>
      </c>
      <c r="H97" s="52" t="s">
        <v>1</v>
      </c>
      <c r="I97" s="80"/>
      <c r="K97" s="72" t="s">
        <v>176</v>
      </c>
      <c r="L97" s="72" t="s">
        <v>177</v>
      </c>
    </row>
    <row r="98" spans="1:12" ht="18" x14ac:dyDescent="0.25">
      <c r="A98" s="93" t="s">
        <v>376</v>
      </c>
      <c r="B98" s="108" t="s">
        <v>36</v>
      </c>
      <c r="C98" s="32"/>
      <c r="D98" s="35" t="str">
        <f t="shared" si="7"/>
        <v>Lagerplan</v>
      </c>
      <c r="E98" s="49" t="s">
        <v>1</v>
      </c>
      <c r="F98" s="51" t="s">
        <v>1</v>
      </c>
      <c r="G98" s="50" t="s">
        <v>1</v>
      </c>
      <c r="H98" s="52" t="s">
        <v>1</v>
      </c>
      <c r="I98" s="80"/>
      <c r="K98" s="72" t="s">
        <v>178</v>
      </c>
      <c r="L98" s="72" t="s">
        <v>179</v>
      </c>
    </row>
    <row r="99" spans="1:12" ht="18" x14ac:dyDescent="0.25">
      <c r="A99" s="93" t="s">
        <v>376</v>
      </c>
      <c r="B99" s="108" t="s">
        <v>37</v>
      </c>
      <c r="C99" s="32"/>
      <c r="D99" s="35" t="str">
        <f t="shared" si="7"/>
        <v>Dilatationsfugenplan</v>
      </c>
      <c r="E99" s="49" t="s">
        <v>1</v>
      </c>
      <c r="F99" s="51" t="s">
        <v>1</v>
      </c>
      <c r="G99" s="50" t="s">
        <v>1</v>
      </c>
      <c r="H99" s="52" t="s">
        <v>1</v>
      </c>
      <c r="I99" s="80"/>
      <c r="K99" s="72" t="s">
        <v>180</v>
      </c>
      <c r="L99" s="72" t="s">
        <v>181</v>
      </c>
    </row>
    <row r="100" spans="1:12" ht="18" x14ac:dyDescent="0.25">
      <c r="A100" s="93" t="s">
        <v>376</v>
      </c>
      <c r="B100" s="108" t="s">
        <v>38</v>
      </c>
      <c r="C100" s="32"/>
      <c r="D100" s="35" t="str">
        <f t="shared" si="7"/>
        <v>Abdichtungs- und Belagstyp</v>
      </c>
      <c r="E100" s="49" t="s">
        <v>1</v>
      </c>
      <c r="F100" s="51" t="s">
        <v>1</v>
      </c>
      <c r="G100" s="50" t="s">
        <v>1</v>
      </c>
      <c r="H100" s="52" t="s">
        <v>1</v>
      </c>
      <c r="I100" s="80"/>
      <c r="K100" s="72" t="s">
        <v>182</v>
      </c>
      <c r="L100" s="72" t="s">
        <v>183</v>
      </c>
    </row>
    <row r="101" spans="1:12" ht="18" x14ac:dyDescent="0.25">
      <c r="A101" s="93" t="s">
        <v>376</v>
      </c>
      <c r="B101" s="108" t="s">
        <v>39</v>
      </c>
      <c r="C101" s="32"/>
      <c r="D101" s="35" t="str">
        <f t="shared" si="7"/>
        <v>Gründungsplan</v>
      </c>
      <c r="E101" s="49" t="s">
        <v>1</v>
      </c>
      <c r="F101" s="51" t="s">
        <v>1</v>
      </c>
      <c r="G101" s="50" t="s">
        <v>1</v>
      </c>
      <c r="H101" s="52" t="s">
        <v>1</v>
      </c>
      <c r="I101" s="80"/>
      <c r="K101" s="72" t="s">
        <v>184</v>
      </c>
      <c r="L101" s="72" t="s">
        <v>185</v>
      </c>
    </row>
    <row r="102" spans="1:12" ht="18" x14ac:dyDescent="0.25">
      <c r="A102" s="93" t="s">
        <v>376</v>
      </c>
      <c r="B102" s="107" t="s">
        <v>40</v>
      </c>
      <c r="C102" s="31" t="s">
        <v>40</v>
      </c>
      <c r="D102" s="38" t="str">
        <f>UPPER(IF($J$6=$L$4,L102,K102))</f>
        <v>SIGNALISATION UND MARKIERUNG (BASIEREND AUF DEM SITUATIONSPLAN)</v>
      </c>
      <c r="E102" s="49"/>
      <c r="F102" s="51"/>
      <c r="G102" s="50"/>
      <c r="H102" s="52"/>
      <c r="I102" s="80" t="s">
        <v>2</v>
      </c>
      <c r="K102" s="72" t="s">
        <v>186</v>
      </c>
      <c r="L102" s="72" t="s">
        <v>187</v>
      </c>
    </row>
    <row r="103" spans="1:12" ht="18" x14ac:dyDescent="0.25">
      <c r="A103" s="93" t="s">
        <v>376</v>
      </c>
      <c r="B103" s="108" t="s">
        <v>41</v>
      </c>
      <c r="C103" s="32"/>
      <c r="D103" s="33" t="str">
        <f t="shared" si="7"/>
        <v>Aufnahme und Übertrag der bestehenden Signalisation und Markierungen</v>
      </c>
      <c r="E103" s="49" t="s">
        <v>1</v>
      </c>
      <c r="F103" s="51" t="s">
        <v>1</v>
      </c>
      <c r="G103" s="50" t="s">
        <v>1</v>
      </c>
      <c r="H103" s="52" t="s">
        <v>1</v>
      </c>
      <c r="I103" s="80" t="s">
        <v>2</v>
      </c>
      <c r="K103" s="72" t="s">
        <v>330</v>
      </c>
      <c r="L103" s="72" t="s">
        <v>331</v>
      </c>
    </row>
    <row r="104" spans="1:12" ht="18" x14ac:dyDescent="0.25">
      <c r="A104" s="93" t="s">
        <v>376</v>
      </c>
      <c r="B104" s="108" t="s">
        <v>42</v>
      </c>
      <c r="C104" s="32"/>
      <c r="D104" s="35" t="str">
        <f t="shared" si="7"/>
        <v>Allgemeiner Signalisationsplan (Beschränkungen)(für kleine Projekte kein separater Plan)</v>
      </c>
      <c r="E104" s="49" t="s">
        <v>1</v>
      </c>
      <c r="F104" s="51" t="s">
        <v>1</v>
      </c>
      <c r="G104" s="50" t="s">
        <v>1</v>
      </c>
      <c r="H104" s="52" t="s">
        <v>1</v>
      </c>
      <c r="I104" s="80"/>
      <c r="K104" s="72" t="s">
        <v>188</v>
      </c>
      <c r="L104" s="72" t="s">
        <v>189</v>
      </c>
    </row>
    <row r="105" spans="1:12" ht="27" customHeight="1" x14ac:dyDescent="0.25">
      <c r="A105" s="93" t="s">
        <v>376</v>
      </c>
      <c r="B105" s="108" t="s">
        <v>43</v>
      </c>
      <c r="C105" s="32"/>
      <c r="D105" s="34" t="str">
        <f t="shared" si="7"/>
        <v>Plan für die Veröffentlichung der Signalisation und Markierung (bleibend [grau], entfernen [grün, Signale rot durchgekreuzt], neu [effektive Farben, weisse Markierungen in Schwarz]) inkl. der Leitpfosten</v>
      </c>
      <c r="E105" s="49" t="s">
        <v>1</v>
      </c>
      <c r="F105" s="51" t="s">
        <v>1</v>
      </c>
      <c r="G105" s="50" t="s">
        <v>1</v>
      </c>
      <c r="H105" s="52" t="s">
        <v>1</v>
      </c>
      <c r="I105" s="80" t="s">
        <v>2</v>
      </c>
      <c r="K105" s="72" t="s">
        <v>466</v>
      </c>
      <c r="L105" s="72" t="s">
        <v>190</v>
      </c>
    </row>
    <row r="106" spans="1:12" ht="18" x14ac:dyDescent="0.25">
      <c r="A106" s="93" t="s">
        <v>376</v>
      </c>
      <c r="B106" s="108" t="s">
        <v>44</v>
      </c>
      <c r="C106" s="32"/>
      <c r="D106" s="33" t="str">
        <f t="shared" si="7"/>
        <v xml:space="preserve">Sichtweiten (Kreuzungen, Zufahrten, Sichtbermen, usw. Für Fahrzeuge, Velos, Fussgänger) </v>
      </c>
      <c r="E106" s="49" t="s">
        <v>1</v>
      </c>
      <c r="F106" s="51" t="s">
        <v>1</v>
      </c>
      <c r="G106" s="50" t="s">
        <v>1</v>
      </c>
      <c r="H106" s="52" t="s">
        <v>1</v>
      </c>
      <c r="I106" s="80" t="s">
        <v>2</v>
      </c>
      <c r="K106" s="72" t="s">
        <v>494</v>
      </c>
      <c r="L106" s="72" t="s">
        <v>332</v>
      </c>
    </row>
    <row r="107" spans="1:12" ht="18" x14ac:dyDescent="0.25">
      <c r="A107" s="93" t="s">
        <v>376</v>
      </c>
      <c r="B107" s="107" t="s">
        <v>45</v>
      </c>
      <c r="C107" s="31" t="s">
        <v>45</v>
      </c>
      <c r="D107" s="38" t="str">
        <f>UPPER(IF($J$6=$L$4,L107,K107))</f>
        <v>ABLEITUNG DES OBERFLÄCHENWASSERS</v>
      </c>
      <c r="E107" s="49"/>
      <c r="F107" s="51"/>
      <c r="G107" s="50"/>
      <c r="H107" s="52"/>
      <c r="I107" s="80" t="s">
        <v>2</v>
      </c>
      <c r="K107" s="72" t="s">
        <v>90</v>
      </c>
      <c r="L107" s="72" t="s">
        <v>91</v>
      </c>
    </row>
    <row r="108" spans="1:12" ht="18" x14ac:dyDescent="0.25">
      <c r="A108" s="93" t="s">
        <v>376</v>
      </c>
      <c r="B108" s="108" t="s">
        <v>46</v>
      </c>
      <c r="C108" s="32"/>
      <c r="D108" s="57" t="str">
        <f>IF($J$6=$L$4,L108,K108)</f>
        <v>Schachtnormalien</v>
      </c>
      <c r="E108" s="49" t="s">
        <v>82</v>
      </c>
      <c r="F108" s="51" t="s">
        <v>82</v>
      </c>
      <c r="G108" s="50" t="s">
        <v>1</v>
      </c>
      <c r="H108" s="52" t="s">
        <v>1</v>
      </c>
      <c r="I108" s="80" t="s">
        <v>2</v>
      </c>
      <c r="K108" s="72" t="s">
        <v>337</v>
      </c>
      <c r="L108" s="72" t="s">
        <v>338</v>
      </c>
    </row>
    <row r="109" spans="1:12" ht="18" x14ac:dyDescent="0.25">
      <c r="A109" s="93" t="s">
        <v>376</v>
      </c>
      <c r="B109" s="108" t="s">
        <v>47</v>
      </c>
      <c r="C109" s="32"/>
      <c r="D109" s="33" t="str">
        <f t="shared" si="7"/>
        <v>Bestehende Kanalisationen (Situationsplan)</v>
      </c>
      <c r="E109" s="49" t="s">
        <v>1</v>
      </c>
      <c r="F109" s="51" t="s">
        <v>1</v>
      </c>
      <c r="G109" s="50" t="s">
        <v>1</v>
      </c>
      <c r="H109" s="52" t="s">
        <v>1</v>
      </c>
      <c r="I109" s="80" t="s">
        <v>2</v>
      </c>
      <c r="K109" s="72" t="s">
        <v>333</v>
      </c>
      <c r="L109" s="72" t="s">
        <v>334</v>
      </c>
    </row>
    <row r="110" spans="1:12" ht="18" x14ac:dyDescent="0.25">
      <c r="A110" s="93" t="s">
        <v>376</v>
      </c>
      <c r="B110" s="108" t="s">
        <v>48</v>
      </c>
      <c r="C110" s="32"/>
      <c r="D110" s="57" t="str">
        <f t="shared" si="7"/>
        <v>Projektierte Kanalisationen (Ø, Längen, Gefälle, Material, Schachttypen) in Situation</v>
      </c>
      <c r="E110" s="49" t="s">
        <v>1</v>
      </c>
      <c r="F110" s="51" t="s">
        <v>1</v>
      </c>
      <c r="G110" s="50" t="s">
        <v>1</v>
      </c>
      <c r="H110" s="52" t="s">
        <v>1</v>
      </c>
      <c r="I110" s="80" t="s">
        <v>2</v>
      </c>
      <c r="K110" s="72" t="s">
        <v>335</v>
      </c>
      <c r="L110" s="72" t="s">
        <v>336</v>
      </c>
    </row>
    <row r="111" spans="1:12" ht="18" x14ac:dyDescent="0.25">
      <c r="A111" s="93" t="s">
        <v>376</v>
      </c>
      <c r="B111" s="108" t="s">
        <v>49</v>
      </c>
      <c r="C111" s="32"/>
      <c r="D111" s="57" t="str">
        <f t="shared" ref="D111:D113" si="8">IF($J$6=$L$4,L111,K111)</f>
        <v>Längenprofil: Übertrag der Kanalisation (Mindestbeschriftung: DN und Gefälle)</v>
      </c>
      <c r="E111" s="49" t="s">
        <v>1</v>
      </c>
      <c r="F111" s="51" t="s">
        <v>1</v>
      </c>
      <c r="G111" s="50" t="s">
        <v>1</v>
      </c>
      <c r="H111" s="52" t="s">
        <v>1</v>
      </c>
      <c r="I111" s="80" t="s">
        <v>2</v>
      </c>
      <c r="K111" s="72" t="s">
        <v>475</v>
      </c>
      <c r="L111" s="72" t="s">
        <v>476</v>
      </c>
    </row>
    <row r="112" spans="1:12" ht="18" x14ac:dyDescent="0.25">
      <c r="A112" s="93" t="s">
        <v>376</v>
      </c>
      <c r="B112" s="108" t="s">
        <v>50</v>
      </c>
      <c r="C112" s="32"/>
      <c r="D112" s="57" t="str">
        <f t="shared" si="8"/>
        <v>Normalprofil: Übertrag aller Kanalisation inkl. min./ max. Graben (Min.-Beschriftung: DN)</v>
      </c>
      <c r="E112" s="49" t="s">
        <v>1</v>
      </c>
      <c r="F112" s="51" t="s">
        <v>1</v>
      </c>
      <c r="G112" s="50" t="s">
        <v>1</v>
      </c>
      <c r="H112" s="52" t="s">
        <v>1</v>
      </c>
      <c r="I112" s="80" t="s">
        <v>2</v>
      </c>
      <c r="K112" s="72" t="s">
        <v>477</v>
      </c>
      <c r="L112" s="72" t="s">
        <v>478</v>
      </c>
    </row>
    <row r="113" spans="1:12" ht="18" x14ac:dyDescent="0.25">
      <c r="A113" s="93" t="s">
        <v>376</v>
      </c>
      <c r="B113" s="108" t="s">
        <v>51</v>
      </c>
      <c r="C113" s="32"/>
      <c r="D113" s="57" t="str">
        <f t="shared" si="8"/>
        <v>Querprofile: Übertrag aller Kanalisation (mindestens auf einzelnen, typischen QP)</v>
      </c>
      <c r="E113" s="49" t="s">
        <v>82</v>
      </c>
      <c r="F113" s="51" t="s">
        <v>82</v>
      </c>
      <c r="G113" s="50" t="s">
        <v>1</v>
      </c>
      <c r="H113" s="52" t="s">
        <v>1</v>
      </c>
      <c r="I113" s="80" t="s">
        <v>2</v>
      </c>
      <c r="K113" s="72" t="s">
        <v>479</v>
      </c>
      <c r="L113" s="72" t="s">
        <v>480</v>
      </c>
    </row>
    <row r="114" spans="1:12" ht="18" x14ac:dyDescent="0.25">
      <c r="A114" s="93" t="s">
        <v>376</v>
      </c>
      <c r="B114" s="108" t="s">
        <v>52</v>
      </c>
      <c r="C114" s="32"/>
      <c r="D114" s="53" t="str">
        <f t="shared" ref="D114:D144" si="9">IF($J$6=$L$4,L114,K114)</f>
        <v>Normalien für die Versickerung, die Behandlung, die Rückhaltebecken und den Auslauf</v>
      </c>
      <c r="E114" s="49" t="s">
        <v>1</v>
      </c>
      <c r="F114" s="51" t="s">
        <v>1</v>
      </c>
      <c r="G114" s="50" t="s">
        <v>1</v>
      </c>
      <c r="H114" s="52" t="s">
        <v>1</v>
      </c>
      <c r="I114" s="80" t="s">
        <v>2</v>
      </c>
      <c r="K114" s="72" t="s">
        <v>468</v>
      </c>
      <c r="L114" s="72" t="s">
        <v>339</v>
      </c>
    </row>
    <row r="115" spans="1:12" ht="18" x14ac:dyDescent="0.25">
      <c r="A115" s="93" t="s">
        <v>376</v>
      </c>
      <c r="B115" s="107" t="s">
        <v>53</v>
      </c>
      <c r="C115" s="31" t="s">
        <v>53</v>
      </c>
      <c r="D115" s="38" t="str">
        <f>UPPER(IF($J$6=$L$4,L115,K115))</f>
        <v>WERKLEITUNGEN, ELEKTROMECHANISCHE EINRICHTUNGEN</v>
      </c>
      <c r="E115" s="49"/>
      <c r="F115" s="51"/>
      <c r="G115" s="50"/>
      <c r="H115" s="52"/>
      <c r="I115" s="80" t="s">
        <v>2</v>
      </c>
      <c r="K115" s="72" t="s">
        <v>92</v>
      </c>
      <c r="L115" s="72" t="s">
        <v>93</v>
      </c>
    </row>
    <row r="116" spans="1:12" ht="18" x14ac:dyDescent="0.25">
      <c r="A116" s="93" t="s">
        <v>376</v>
      </c>
      <c r="B116" s="108" t="s">
        <v>54</v>
      </c>
      <c r="C116" s="32"/>
      <c r="D116" s="35" t="str">
        <f t="shared" si="9"/>
        <v>Bestehende und projektierte Werkleitungen (Trinkwasser, Elekrtizität, Kommunik., Gas, ...)</v>
      </c>
      <c r="E116" s="49" t="s">
        <v>1</v>
      </c>
      <c r="F116" s="51" t="s">
        <v>1</v>
      </c>
      <c r="G116" s="50" t="s">
        <v>1</v>
      </c>
      <c r="H116" s="52" t="s">
        <v>1</v>
      </c>
      <c r="I116" s="80" t="s">
        <v>2</v>
      </c>
      <c r="K116" s="72" t="s">
        <v>495</v>
      </c>
      <c r="L116" s="72" t="s">
        <v>344</v>
      </c>
    </row>
    <row r="117" spans="1:12" ht="18" x14ac:dyDescent="0.25">
      <c r="A117" s="93" t="s">
        <v>376</v>
      </c>
      <c r="B117" s="108" t="s">
        <v>55</v>
      </c>
      <c r="C117" s="32"/>
      <c r="D117" s="35" t="str">
        <f t="shared" si="9"/>
        <v>Übertrag der Kanalisationen, Beleuchtung, Leuchtpfosten und Bepflanzungen</v>
      </c>
      <c r="E117" s="49" t="s">
        <v>1</v>
      </c>
      <c r="F117" s="51" t="s">
        <v>1</v>
      </c>
      <c r="G117" s="50" t="s">
        <v>1</v>
      </c>
      <c r="H117" s="52" t="s">
        <v>1</v>
      </c>
      <c r="I117" s="80" t="s">
        <v>2</v>
      </c>
      <c r="K117" s="72" t="s">
        <v>342</v>
      </c>
      <c r="L117" s="72" t="s">
        <v>343</v>
      </c>
    </row>
    <row r="118" spans="1:12" ht="18" x14ac:dyDescent="0.25">
      <c r="A118" s="93" t="s">
        <v>376</v>
      </c>
      <c r="B118" s="108" t="s">
        <v>340</v>
      </c>
      <c r="C118" s="32"/>
      <c r="D118" s="35" t="str">
        <f t="shared" ref="D118:D119" si="10">IF($J$6=$L$4,L118,K118)</f>
        <v>Normalprofil: Übertrag aller Leitungen inkl. Graben (Min.-Beschriftung: Art, DN)</v>
      </c>
      <c r="E118" s="49" t="s">
        <v>1</v>
      </c>
      <c r="F118" s="51" t="s">
        <v>1</v>
      </c>
      <c r="G118" s="50" t="s">
        <v>1</v>
      </c>
      <c r="H118" s="52" t="s">
        <v>1</v>
      </c>
      <c r="I118" s="80" t="s">
        <v>2</v>
      </c>
      <c r="K118" s="72" t="s">
        <v>496</v>
      </c>
      <c r="L118" s="72" t="s">
        <v>481</v>
      </c>
    </row>
    <row r="119" spans="1:12" ht="18" x14ac:dyDescent="0.25">
      <c r="A119" s="93" t="s">
        <v>376</v>
      </c>
      <c r="B119" s="108" t="s">
        <v>341</v>
      </c>
      <c r="C119" s="32"/>
      <c r="D119" s="35" t="str">
        <f t="shared" si="10"/>
        <v>Querprofile: Übertrag aller Leitungen (mindestens auf einzelnen, typischen QP)</v>
      </c>
      <c r="E119" s="49" t="s">
        <v>1</v>
      </c>
      <c r="F119" s="51" t="s">
        <v>1</v>
      </c>
      <c r="G119" s="50" t="s">
        <v>1</v>
      </c>
      <c r="H119" s="52" t="s">
        <v>1</v>
      </c>
      <c r="I119" s="80" t="s">
        <v>2</v>
      </c>
      <c r="K119" s="72" t="s">
        <v>482</v>
      </c>
      <c r="L119" s="72" t="s">
        <v>483</v>
      </c>
    </row>
    <row r="120" spans="1:12" ht="18" x14ac:dyDescent="0.25">
      <c r="A120" s="93" t="s">
        <v>376</v>
      </c>
      <c r="B120" s="107" t="s">
        <v>56</v>
      </c>
      <c r="C120" s="31" t="s">
        <v>56</v>
      </c>
      <c r="D120" s="37" t="str">
        <f t="shared" si="9"/>
        <v>Beleuchtung (bestehend und projektiert. In Lage und Normal-Profil)</v>
      </c>
      <c r="E120" s="49" t="s">
        <v>1</v>
      </c>
      <c r="F120" s="51" t="s">
        <v>1</v>
      </c>
      <c r="G120" s="50" t="s">
        <v>1</v>
      </c>
      <c r="H120" s="52" t="s">
        <v>1</v>
      </c>
      <c r="I120" s="80" t="s">
        <v>2</v>
      </c>
      <c r="K120" s="72" t="s">
        <v>469</v>
      </c>
      <c r="L120" s="72" t="s">
        <v>470</v>
      </c>
    </row>
    <row r="121" spans="1:12" ht="18" x14ac:dyDescent="0.25">
      <c r="A121" s="93" t="s">
        <v>376</v>
      </c>
      <c r="B121" s="107" t="s">
        <v>57</v>
      </c>
      <c r="C121" s="31" t="s">
        <v>57</v>
      </c>
      <c r="D121" s="37" t="str">
        <f t="shared" si="9"/>
        <v>Bepflanzungen (bestehend und projektiert. In Lage, Normal- und Quer-Profilen)</v>
      </c>
      <c r="E121" s="49" t="s">
        <v>1</v>
      </c>
      <c r="F121" s="51" t="s">
        <v>1</v>
      </c>
      <c r="G121" s="50" t="s">
        <v>1</v>
      </c>
      <c r="H121" s="52" t="s">
        <v>1</v>
      </c>
      <c r="I121" s="80" t="s">
        <v>2</v>
      </c>
      <c r="K121" s="72" t="s">
        <v>471</v>
      </c>
      <c r="L121" s="72" t="s">
        <v>472</v>
      </c>
    </row>
    <row r="122" spans="1:12" ht="24" x14ac:dyDescent="0.25">
      <c r="A122" s="93" t="s">
        <v>376</v>
      </c>
      <c r="B122" s="107" t="s">
        <v>58</v>
      </c>
      <c r="C122" s="31" t="s">
        <v>58</v>
      </c>
      <c r="D122" s="37" t="str">
        <f t="shared" si="9"/>
        <v>Fahrzeugrückhaltesysteme (bestehend und projektiert. In Lage,  Normal- und Quer-Profilen)</v>
      </c>
      <c r="E122" s="49" t="s">
        <v>1</v>
      </c>
      <c r="F122" s="51" t="s">
        <v>1</v>
      </c>
      <c r="G122" s="50" t="s">
        <v>1</v>
      </c>
      <c r="H122" s="52" t="s">
        <v>1</v>
      </c>
      <c r="I122" s="80" t="s">
        <v>2</v>
      </c>
      <c r="K122" s="72" t="s">
        <v>473</v>
      </c>
      <c r="L122" s="72" t="s">
        <v>474</v>
      </c>
    </row>
    <row r="123" spans="1:12" ht="18" x14ac:dyDescent="0.25">
      <c r="A123" s="93" t="s">
        <v>376</v>
      </c>
      <c r="B123" s="108" t="s">
        <v>59</v>
      </c>
      <c r="C123" s="32"/>
      <c r="D123" s="35" t="str">
        <f t="shared" si="9"/>
        <v>Ansichten, Details und Übergange der Rückhaltesysteme</v>
      </c>
      <c r="E123" s="49" t="s">
        <v>82</v>
      </c>
      <c r="F123" s="51" t="s">
        <v>82</v>
      </c>
      <c r="G123" s="50" t="s">
        <v>1</v>
      </c>
      <c r="H123" s="52" t="s">
        <v>1</v>
      </c>
      <c r="I123" s="80"/>
      <c r="K123" s="72" t="s">
        <v>191</v>
      </c>
      <c r="L123" s="72" t="s">
        <v>192</v>
      </c>
    </row>
    <row r="124" spans="1:12" ht="24" x14ac:dyDescent="0.25">
      <c r="A124" s="93" t="s">
        <v>376</v>
      </c>
      <c r="B124" s="107" t="s">
        <v>60</v>
      </c>
      <c r="C124" s="31" t="s">
        <v>60</v>
      </c>
      <c r="D124" s="37" t="str">
        <f t="shared" si="9"/>
        <v>Städtisches Mobiliar, Zäune (Bänke, Pfosten, Schranken usw., in Lage, Normal- und Quer-Profilen)</v>
      </c>
      <c r="E124" s="49" t="s">
        <v>1</v>
      </c>
      <c r="F124" s="51" t="s">
        <v>1</v>
      </c>
      <c r="G124" s="50" t="s">
        <v>1</v>
      </c>
      <c r="H124" s="52" t="s">
        <v>1</v>
      </c>
      <c r="I124" s="80" t="s">
        <v>2</v>
      </c>
      <c r="K124" s="72" t="s">
        <v>387</v>
      </c>
      <c r="L124" s="72" t="s">
        <v>388</v>
      </c>
    </row>
    <row r="125" spans="1:12" ht="18" x14ac:dyDescent="0.25">
      <c r="A125" s="93" t="s">
        <v>376</v>
      </c>
      <c r="B125" s="107" t="s">
        <v>61</v>
      </c>
      <c r="C125" s="31" t="s">
        <v>61</v>
      </c>
      <c r="D125" s="38" t="str">
        <f>UPPER(IF($J$6=$L$4,L125,K125))</f>
        <v>RODUNGEN UND AUFFORSTUNGEN</v>
      </c>
      <c r="E125" s="49"/>
      <c r="F125" s="51"/>
      <c r="G125" s="50"/>
      <c r="H125" s="52"/>
      <c r="I125" s="80" t="s">
        <v>2</v>
      </c>
      <c r="K125" s="72" t="s">
        <v>193</v>
      </c>
      <c r="L125" s="72" t="s">
        <v>194</v>
      </c>
    </row>
    <row r="126" spans="1:12" ht="18" x14ac:dyDescent="0.25">
      <c r="A126" s="93" t="s">
        <v>376</v>
      </c>
      <c r="B126" s="108" t="s">
        <v>62</v>
      </c>
      <c r="C126" s="32"/>
      <c r="D126" s="33" t="str">
        <f t="shared" si="9"/>
        <v>Vorherige Kontaktaufnahme mit dem Forstinspektorat</v>
      </c>
      <c r="E126" s="49" t="s">
        <v>1</v>
      </c>
      <c r="F126" s="51" t="s">
        <v>1</v>
      </c>
      <c r="G126" s="50" t="s">
        <v>1</v>
      </c>
      <c r="H126" s="52" t="s">
        <v>1</v>
      </c>
      <c r="I126" s="80"/>
      <c r="K126" s="72" t="s">
        <v>195</v>
      </c>
      <c r="L126" s="72" t="s">
        <v>196</v>
      </c>
    </row>
    <row r="127" spans="1:12" ht="18" x14ac:dyDescent="0.25">
      <c r="A127" s="93" t="s">
        <v>376</v>
      </c>
      <c r="B127" s="108" t="s">
        <v>63</v>
      </c>
      <c r="C127" s="32"/>
      <c r="D127" s="33" t="str">
        <f t="shared" si="9"/>
        <v>Abgrenzung des bestehenden Waldes</v>
      </c>
      <c r="E127" s="49" t="s">
        <v>1</v>
      </c>
      <c r="F127" s="51" t="s">
        <v>1</v>
      </c>
      <c r="G127" s="50" t="s">
        <v>1</v>
      </c>
      <c r="H127" s="52" t="s">
        <v>1</v>
      </c>
      <c r="I127" s="80"/>
      <c r="K127" s="72" t="s">
        <v>197</v>
      </c>
      <c r="L127" s="72" t="s">
        <v>198</v>
      </c>
    </row>
    <row r="128" spans="1:12" ht="18" x14ac:dyDescent="0.25">
      <c r="A128" s="93" t="s">
        <v>376</v>
      </c>
      <c r="B128" s="108" t="s">
        <v>64</v>
      </c>
      <c r="C128" s="32"/>
      <c r="D128" s="33" t="str">
        <f t="shared" si="9"/>
        <v>Rodungs- und Wiederaufforstungsplan (mit den Rändern des Projektes)</v>
      </c>
      <c r="E128" s="49" t="s">
        <v>1</v>
      </c>
      <c r="F128" s="51" t="s">
        <v>1</v>
      </c>
      <c r="G128" s="50" t="s">
        <v>1</v>
      </c>
      <c r="H128" s="52" t="s">
        <v>1</v>
      </c>
      <c r="I128" s="80" t="s">
        <v>2</v>
      </c>
      <c r="K128" s="72" t="s">
        <v>345</v>
      </c>
      <c r="L128" s="72" t="s">
        <v>346</v>
      </c>
    </row>
    <row r="129" spans="1:12" ht="18" x14ac:dyDescent="0.25">
      <c r="A129" s="93" t="s">
        <v>376</v>
      </c>
      <c r="B129" s="107" t="s">
        <v>65</v>
      </c>
      <c r="C129" s="31" t="s">
        <v>65</v>
      </c>
      <c r="D129" s="38" t="str">
        <f>UPPER(IF($J$6=$L$4,L129,K129))</f>
        <v>LANDERWERB</v>
      </c>
      <c r="E129" s="49" t="s">
        <v>1</v>
      </c>
      <c r="F129" s="51" t="s">
        <v>1</v>
      </c>
      <c r="G129" s="50" t="s">
        <v>1</v>
      </c>
      <c r="H129" s="52" t="s">
        <v>1</v>
      </c>
      <c r="I129" s="80" t="s">
        <v>2</v>
      </c>
      <c r="K129" s="72" t="s">
        <v>97</v>
      </c>
      <c r="L129" s="72" t="s">
        <v>94</v>
      </c>
    </row>
    <row r="130" spans="1:12" ht="18" x14ac:dyDescent="0.25">
      <c r="A130" s="93" t="s">
        <v>376</v>
      </c>
      <c r="B130" s="108"/>
      <c r="C130" s="32"/>
      <c r="D130" s="131" t="str">
        <f t="shared" ref="D130" si="11">IF($J$6=$L$4,L130,K130)</f>
        <v>Aktueller Katasterplan: Angabe des Datums der verwendeten Katastergrundlage</v>
      </c>
      <c r="E130" s="49" t="s">
        <v>1</v>
      </c>
      <c r="F130" s="51" t="s">
        <v>1</v>
      </c>
      <c r="G130" s="50" t="s">
        <v>1</v>
      </c>
      <c r="H130" s="52" t="s">
        <v>1</v>
      </c>
      <c r="I130" s="80" t="s">
        <v>2</v>
      </c>
      <c r="K130" s="132" t="s">
        <v>432</v>
      </c>
      <c r="L130" s="132" t="s">
        <v>433</v>
      </c>
    </row>
    <row r="131" spans="1:12" ht="18" x14ac:dyDescent="0.25">
      <c r="A131" s="93" t="s">
        <v>376</v>
      </c>
      <c r="B131" s="108" t="s">
        <v>66</v>
      </c>
      <c r="C131" s="32"/>
      <c r="D131" s="35" t="str">
        <f t="shared" si="9"/>
        <v>Übertrag der Projektränder und -Böschungen</v>
      </c>
      <c r="E131" s="49" t="s">
        <v>1</v>
      </c>
      <c r="F131" s="51" t="s">
        <v>1</v>
      </c>
      <c r="G131" s="50" t="s">
        <v>1</v>
      </c>
      <c r="H131" s="52" t="s">
        <v>1</v>
      </c>
      <c r="I131" s="80" t="s">
        <v>2</v>
      </c>
      <c r="K131" s="72" t="s">
        <v>199</v>
      </c>
      <c r="L131" s="72" t="s">
        <v>200</v>
      </c>
    </row>
    <row r="132" spans="1:12" ht="18" x14ac:dyDescent="0.25">
      <c r="A132" s="93" t="s">
        <v>376</v>
      </c>
      <c r="B132" s="108" t="s">
        <v>67</v>
      </c>
      <c r="C132" s="32"/>
      <c r="D132" s="35" t="str">
        <f t="shared" si="9"/>
        <v>Übertragen der neu zu pflanzenden Bäume und Hecken</v>
      </c>
      <c r="E132" s="49" t="s">
        <v>1</v>
      </c>
      <c r="F132" s="51" t="s">
        <v>1</v>
      </c>
      <c r="G132" s="50" t="s">
        <v>1</v>
      </c>
      <c r="H132" s="52" t="s">
        <v>1</v>
      </c>
      <c r="I132" s="80" t="s">
        <v>2</v>
      </c>
      <c r="K132" s="72" t="s">
        <v>201</v>
      </c>
      <c r="L132" s="72" t="s">
        <v>202</v>
      </c>
    </row>
    <row r="133" spans="1:12" ht="18" x14ac:dyDescent="0.25">
      <c r="A133" s="93" t="s">
        <v>376</v>
      </c>
      <c r="B133" s="108" t="s">
        <v>68</v>
      </c>
      <c r="C133" s="32"/>
      <c r="D133" s="33" t="str">
        <f t="shared" si="9"/>
        <v xml:space="preserve">Namen der Grundeigentümer / Artikel-Nr. / Landerwerb / Realersatz </v>
      </c>
      <c r="E133" s="49" t="s">
        <v>1</v>
      </c>
      <c r="F133" s="51" t="s">
        <v>1</v>
      </c>
      <c r="G133" s="50" t="s">
        <v>1</v>
      </c>
      <c r="H133" s="52" t="s">
        <v>1</v>
      </c>
      <c r="I133" s="80" t="s">
        <v>2</v>
      </c>
      <c r="K133" s="72" t="s">
        <v>203</v>
      </c>
      <c r="L133" s="72" t="s">
        <v>204</v>
      </c>
    </row>
    <row r="134" spans="1:12" ht="18" x14ac:dyDescent="0.25">
      <c r="A134" s="93" t="s">
        <v>376</v>
      </c>
      <c r="B134" s="108" t="s">
        <v>69</v>
      </c>
      <c r="C134" s="32"/>
      <c r="D134" s="33" t="str">
        <f t="shared" si="9"/>
        <v>Kontrolle der Besitzstände vor der öffentlichen Auflage</v>
      </c>
      <c r="E134" s="49" t="s">
        <v>82</v>
      </c>
      <c r="F134" s="51" t="s">
        <v>82</v>
      </c>
      <c r="G134" s="50" t="s">
        <v>1</v>
      </c>
      <c r="H134" s="52" t="s">
        <v>1</v>
      </c>
      <c r="I134" s="80"/>
      <c r="K134" s="72" t="s">
        <v>205</v>
      </c>
      <c r="L134" s="72" t="s">
        <v>206</v>
      </c>
    </row>
    <row r="135" spans="1:12" ht="18" x14ac:dyDescent="0.25">
      <c r="A135" s="93" t="s">
        <v>376</v>
      </c>
      <c r="B135" s="108" t="s">
        <v>70</v>
      </c>
      <c r="C135" s="32"/>
      <c r="D135" s="33" t="str">
        <f t="shared" si="9"/>
        <v>Erwähnen, dass die Fläche der Landabtretungen nur Richtwerte sind</v>
      </c>
      <c r="E135" s="49" t="s">
        <v>1</v>
      </c>
      <c r="F135" s="51" t="s">
        <v>1</v>
      </c>
      <c r="G135" s="50" t="s">
        <v>1</v>
      </c>
      <c r="H135" s="52" t="s">
        <v>1</v>
      </c>
      <c r="I135" s="80" t="s">
        <v>2</v>
      </c>
      <c r="K135" s="72" t="s">
        <v>207</v>
      </c>
      <c r="L135" s="72" t="s">
        <v>208</v>
      </c>
    </row>
    <row r="136" spans="1:12" ht="18" x14ac:dyDescent="0.25">
      <c r="A136" s="93" t="s">
        <v>376</v>
      </c>
      <c r="B136" s="108" t="s">
        <v>71</v>
      </c>
      <c r="C136" s="32"/>
      <c r="D136" s="33" t="str">
        <f t="shared" si="9"/>
        <v>Zukünftige Abgrenzung des öffentlichen Grundes des Kantons und der Gemeinde</v>
      </c>
      <c r="E136" s="49" t="s">
        <v>1</v>
      </c>
      <c r="F136" s="51" t="s">
        <v>1</v>
      </c>
      <c r="G136" s="50" t="s">
        <v>1</v>
      </c>
      <c r="H136" s="52" t="s">
        <v>1</v>
      </c>
      <c r="I136" s="80" t="s">
        <v>2</v>
      </c>
      <c r="K136" s="72" t="s">
        <v>434</v>
      </c>
      <c r="L136" s="72" t="s">
        <v>421</v>
      </c>
    </row>
    <row r="137" spans="1:12" ht="18" x14ac:dyDescent="0.25">
      <c r="A137" s="93" t="s">
        <v>376</v>
      </c>
      <c r="B137" s="107" t="s">
        <v>72</v>
      </c>
      <c r="C137" s="31" t="s">
        <v>72</v>
      </c>
      <c r="D137" s="38" t="str">
        <f>UPPER(IF($J$6=$L$4,L137,K137))</f>
        <v>BEWILLIGUNGEN UND VEREINBARUNGEN</v>
      </c>
      <c r="E137" s="49"/>
      <c r="F137" s="51"/>
      <c r="G137" s="50"/>
      <c r="H137" s="52"/>
      <c r="I137" s="80"/>
      <c r="K137" s="72" t="s">
        <v>347</v>
      </c>
      <c r="L137" s="72" t="s">
        <v>348</v>
      </c>
    </row>
    <row r="138" spans="1:12" ht="18" x14ac:dyDescent="0.25">
      <c r="A138" s="93" t="s">
        <v>376</v>
      </c>
      <c r="B138" s="108" t="s">
        <v>73</v>
      </c>
      <c r="C138" s="32"/>
      <c r="D138" s="35" t="str">
        <f t="shared" si="9"/>
        <v>Rodungsbewilligung (Amt für Wald, Wild und Fischerei)</v>
      </c>
      <c r="E138" s="49" t="s">
        <v>82</v>
      </c>
      <c r="F138" s="51" t="s">
        <v>82</v>
      </c>
      <c r="G138" s="50" t="s">
        <v>1</v>
      </c>
      <c r="H138" s="52" t="s">
        <v>1</v>
      </c>
      <c r="I138" s="80" t="s">
        <v>2</v>
      </c>
      <c r="K138" s="72" t="s">
        <v>497</v>
      </c>
      <c r="L138" s="72" t="s">
        <v>349</v>
      </c>
    </row>
    <row r="139" spans="1:12" ht="18" x14ac:dyDescent="0.25">
      <c r="A139" s="93" t="s">
        <v>376</v>
      </c>
      <c r="B139" s="108" t="s">
        <v>74</v>
      </c>
      <c r="C139" s="32"/>
      <c r="D139" s="35" t="str">
        <f t="shared" si="9"/>
        <v>Bewilligung für die Sauberwassereinleitung (AfU)</v>
      </c>
      <c r="E139" s="49" t="s">
        <v>82</v>
      </c>
      <c r="F139" s="51" t="s">
        <v>82</v>
      </c>
      <c r="G139" s="50" t="s">
        <v>1</v>
      </c>
      <c r="H139" s="52" t="s">
        <v>1</v>
      </c>
      <c r="I139" s="80" t="s">
        <v>2</v>
      </c>
      <c r="K139" s="72" t="s">
        <v>350</v>
      </c>
      <c r="L139" s="72" t="s">
        <v>351</v>
      </c>
    </row>
    <row r="140" spans="1:12" ht="18" x14ac:dyDescent="0.25">
      <c r="A140" s="93" t="s">
        <v>376</v>
      </c>
      <c r="B140" s="108" t="s">
        <v>75</v>
      </c>
      <c r="C140" s="32"/>
      <c r="D140" s="35" t="str">
        <f t="shared" si="9"/>
        <v>Bewilligung für Eingriffe in die Wasserläufe (AfU + Jagd &amp; Fischerei)</v>
      </c>
      <c r="E140" s="49" t="s">
        <v>82</v>
      </c>
      <c r="F140" s="51" t="s">
        <v>82</v>
      </c>
      <c r="G140" s="50" t="s">
        <v>1</v>
      </c>
      <c r="H140" s="52" t="s">
        <v>1</v>
      </c>
      <c r="I140" s="80" t="s">
        <v>2</v>
      </c>
      <c r="K140" s="72" t="s">
        <v>352</v>
      </c>
      <c r="L140" s="72" t="s">
        <v>353</v>
      </c>
    </row>
    <row r="141" spans="1:12" ht="18" x14ac:dyDescent="0.25">
      <c r="A141" s="93" t="s">
        <v>376</v>
      </c>
      <c r="B141" s="108" t="s">
        <v>360</v>
      </c>
      <c r="C141" s="32"/>
      <c r="D141" s="33" t="str">
        <f t="shared" si="9"/>
        <v>Bewilligung zur Benützung des öffentlichen Grundes</v>
      </c>
      <c r="E141" s="49" t="s">
        <v>82</v>
      </c>
      <c r="F141" s="51" t="s">
        <v>82</v>
      </c>
      <c r="G141" s="50" t="s">
        <v>1</v>
      </c>
      <c r="H141" s="52" t="s">
        <v>1</v>
      </c>
      <c r="I141" s="80" t="s">
        <v>2</v>
      </c>
      <c r="K141" s="72" t="s">
        <v>354</v>
      </c>
      <c r="L141" s="72" t="s">
        <v>355</v>
      </c>
    </row>
    <row r="142" spans="1:12" ht="18" x14ac:dyDescent="0.25">
      <c r="A142" s="93" t="s">
        <v>376</v>
      </c>
      <c r="B142" s="108" t="s">
        <v>361</v>
      </c>
      <c r="C142" s="32"/>
      <c r="D142" s="35" t="str">
        <f t="shared" si="9"/>
        <v xml:space="preserve">Ausbau-Vereinbarung für die Kreuzungen zwischen Staat und Gemeinde </v>
      </c>
      <c r="E142" s="49" t="s">
        <v>82</v>
      </c>
      <c r="F142" s="51" t="s">
        <v>82</v>
      </c>
      <c r="G142" s="50" t="s">
        <v>1</v>
      </c>
      <c r="H142" s="52" t="s">
        <v>1</v>
      </c>
      <c r="I142" s="80" t="s">
        <v>2</v>
      </c>
      <c r="K142" s="72" t="s">
        <v>356</v>
      </c>
      <c r="L142" s="72" t="s">
        <v>209</v>
      </c>
    </row>
    <row r="143" spans="1:12" ht="18" x14ac:dyDescent="0.25">
      <c r="A143" s="93" t="s">
        <v>376</v>
      </c>
      <c r="B143" s="108" t="s">
        <v>362</v>
      </c>
      <c r="C143" s="32"/>
      <c r="D143" s="35" t="str">
        <f t="shared" si="9"/>
        <v xml:space="preserve">Unterhalts-Vereinbarung für die Kreuzungen </v>
      </c>
      <c r="E143" s="49" t="s">
        <v>82</v>
      </c>
      <c r="F143" s="51" t="s">
        <v>82</v>
      </c>
      <c r="G143" s="50" t="s">
        <v>1</v>
      </c>
      <c r="H143" s="52" t="s">
        <v>1</v>
      </c>
      <c r="I143" s="80" t="s">
        <v>2</v>
      </c>
      <c r="K143" s="72" t="s">
        <v>357</v>
      </c>
      <c r="L143" s="72" t="s">
        <v>210</v>
      </c>
    </row>
    <row r="144" spans="1:12" ht="18" x14ac:dyDescent="0.25">
      <c r="A144" s="93" t="s">
        <v>376</v>
      </c>
      <c r="B144" s="108" t="s">
        <v>363</v>
      </c>
      <c r="C144" s="32"/>
      <c r="D144" s="33" t="str">
        <f t="shared" si="9"/>
        <v>Wiederaufforstungs-Vereinbarung</v>
      </c>
      <c r="E144" s="49" t="s">
        <v>82</v>
      </c>
      <c r="F144" s="51" t="s">
        <v>82</v>
      </c>
      <c r="G144" s="50" t="s">
        <v>1</v>
      </c>
      <c r="H144" s="52" t="s">
        <v>1</v>
      </c>
      <c r="I144" s="80" t="s">
        <v>2</v>
      </c>
      <c r="K144" s="72" t="s">
        <v>359</v>
      </c>
      <c r="L144" s="72" t="s">
        <v>358</v>
      </c>
    </row>
    <row r="145" spans="1:12" ht="18" x14ac:dyDescent="0.25">
      <c r="A145" s="93" t="s">
        <v>376</v>
      </c>
      <c r="B145" s="107" t="s">
        <v>76</v>
      </c>
      <c r="C145" s="31" t="s">
        <v>386</v>
      </c>
      <c r="D145" s="37" t="str">
        <f t="shared" ref="D145:D149" si="12">IF($J$6=$L$4,L145,K145)</f>
        <v>Akten</v>
      </c>
      <c r="E145" s="49"/>
      <c r="F145" s="51"/>
      <c r="G145" s="50"/>
      <c r="H145" s="52"/>
      <c r="I145" s="80"/>
      <c r="K145" s="72" t="s">
        <v>211</v>
      </c>
      <c r="L145" s="72" t="s">
        <v>212</v>
      </c>
    </row>
    <row r="146" spans="1:12" ht="18" x14ac:dyDescent="0.25">
      <c r="A146" s="93" t="s">
        <v>376</v>
      </c>
      <c r="B146" s="108" t="s">
        <v>77</v>
      </c>
      <c r="C146" s="32"/>
      <c r="D146" s="33" t="str">
        <f t="shared" si="12"/>
        <v>Akten ASTRA (NÜ, LRV , LSV)</v>
      </c>
      <c r="E146" s="49" t="s">
        <v>1</v>
      </c>
      <c r="F146" s="51" t="s">
        <v>1</v>
      </c>
      <c r="G146" s="50" t="s">
        <v>1</v>
      </c>
      <c r="H146" s="52" t="s">
        <v>1</v>
      </c>
      <c r="I146" s="80"/>
      <c r="K146" s="72" t="s">
        <v>498</v>
      </c>
      <c r="L146" s="72" t="s">
        <v>213</v>
      </c>
    </row>
    <row r="147" spans="1:12" ht="18" x14ac:dyDescent="0.25">
      <c r="A147" s="93" t="s">
        <v>376</v>
      </c>
      <c r="B147" s="108" t="s">
        <v>78</v>
      </c>
      <c r="C147" s="32"/>
      <c r="D147" s="33" t="str">
        <f t="shared" si="12"/>
        <v>AKTEN WALD, BAFU (Rodung)</v>
      </c>
      <c r="E147" s="49" t="s">
        <v>1</v>
      </c>
      <c r="F147" s="51" t="s">
        <v>1</v>
      </c>
      <c r="G147" s="50" t="s">
        <v>1</v>
      </c>
      <c r="H147" s="52" t="s">
        <v>1</v>
      </c>
      <c r="I147" s="80"/>
      <c r="K147" s="72" t="s">
        <v>214</v>
      </c>
      <c r="L147" s="72" t="s">
        <v>215</v>
      </c>
    </row>
    <row r="148" spans="1:12" ht="18" x14ac:dyDescent="0.25">
      <c r="A148" s="93" t="s">
        <v>376</v>
      </c>
      <c r="B148" s="108" t="s">
        <v>79</v>
      </c>
      <c r="C148" s="32"/>
      <c r="D148" s="33" t="str">
        <f t="shared" si="12"/>
        <v>Akten NLS</v>
      </c>
      <c r="E148" s="49" t="s">
        <v>1</v>
      </c>
      <c r="F148" s="51" t="s">
        <v>1</v>
      </c>
      <c r="G148" s="50" t="s">
        <v>1</v>
      </c>
      <c r="H148" s="52" t="s">
        <v>1</v>
      </c>
      <c r="I148" s="80"/>
      <c r="K148" s="72" t="s">
        <v>216</v>
      </c>
      <c r="L148" s="72" t="s">
        <v>217</v>
      </c>
    </row>
    <row r="149" spans="1:12" ht="24" x14ac:dyDescent="0.25">
      <c r="A149" s="93" t="s">
        <v>376</v>
      </c>
      <c r="B149" s="108" t="s">
        <v>80</v>
      </c>
      <c r="C149" s="32"/>
      <c r="D149" s="33" t="str">
        <f t="shared" si="12"/>
        <v>Akten oder Notiz zur UMWELTVERTRÄGLICHKEITSPRÜFUNG (UVP, NUVP)</v>
      </c>
      <c r="E149" s="49" t="s">
        <v>1</v>
      </c>
      <c r="F149" s="51" t="s">
        <v>1</v>
      </c>
      <c r="G149" s="50" t="s">
        <v>1</v>
      </c>
      <c r="H149" s="52" t="s">
        <v>1</v>
      </c>
      <c r="I149" s="80"/>
      <c r="K149" s="72" t="s">
        <v>218</v>
      </c>
      <c r="L149" s="72" t="s">
        <v>219</v>
      </c>
    </row>
    <row r="150" spans="1:12" s="2" customFormat="1" ht="17.25" x14ac:dyDescent="0.2">
      <c r="A150" s="93" t="s">
        <v>376</v>
      </c>
      <c r="B150" s="111"/>
      <c r="C150" s="45"/>
      <c r="D150" s="39"/>
      <c r="I150" s="58"/>
      <c r="K150" s="68"/>
      <c r="L150" s="68"/>
    </row>
    <row r="151" spans="1:12" s="2" customFormat="1" ht="12" x14ac:dyDescent="0.2">
      <c r="A151" s="69"/>
      <c r="B151" s="112"/>
      <c r="C151" s="42"/>
      <c r="D151" s="41"/>
      <c r="I151" s="58"/>
      <c r="K151" s="68"/>
      <c r="L151" s="68"/>
    </row>
    <row r="152" spans="1:12" s="2" customFormat="1" ht="12" x14ac:dyDescent="0.2">
      <c r="A152" s="69"/>
      <c r="B152" s="112"/>
      <c r="C152" s="42"/>
      <c r="D152" s="41"/>
      <c r="I152" s="58"/>
      <c r="K152" s="68"/>
      <c r="L152" s="68"/>
    </row>
    <row r="153" spans="1:12" s="2" customFormat="1" ht="12" x14ac:dyDescent="0.2">
      <c r="A153" s="69"/>
      <c r="B153" s="112"/>
      <c r="C153" s="42"/>
      <c r="D153" s="41"/>
      <c r="I153" s="58"/>
      <c r="K153" s="68"/>
      <c r="L153" s="68"/>
    </row>
    <row r="154" spans="1:12" s="2" customFormat="1" ht="12" x14ac:dyDescent="0.2">
      <c r="A154" s="69"/>
      <c r="B154" s="112"/>
      <c r="C154" s="42"/>
      <c r="D154" s="41"/>
      <c r="I154" s="58"/>
      <c r="K154" s="68"/>
      <c r="L154" s="68"/>
    </row>
    <row r="155" spans="1:12" s="2" customFormat="1" ht="12" x14ac:dyDescent="0.2">
      <c r="A155" s="69"/>
      <c r="B155" s="112"/>
      <c r="C155" s="42"/>
      <c r="D155" s="41"/>
      <c r="I155" s="58"/>
      <c r="K155" s="68"/>
      <c r="L155" s="68"/>
    </row>
    <row r="156" spans="1:12" s="2" customFormat="1" ht="12" x14ac:dyDescent="0.2">
      <c r="A156" s="69"/>
      <c r="B156" s="112"/>
      <c r="C156" s="42"/>
      <c r="D156" s="41"/>
      <c r="I156" s="58"/>
      <c r="K156" s="68"/>
      <c r="L156" s="68"/>
    </row>
    <row r="157" spans="1:12" s="2" customFormat="1" ht="12" x14ac:dyDescent="0.2">
      <c r="A157" s="69"/>
      <c r="B157" s="112"/>
      <c r="C157" s="42"/>
      <c r="D157" s="41"/>
      <c r="I157" s="58"/>
      <c r="K157" s="68"/>
      <c r="L157" s="68"/>
    </row>
    <row r="158" spans="1:12" s="2" customFormat="1" ht="12" x14ac:dyDescent="0.2">
      <c r="A158" s="69"/>
      <c r="B158" s="112"/>
      <c r="C158" s="42"/>
      <c r="D158" s="41"/>
      <c r="I158" s="58"/>
      <c r="K158" s="68"/>
      <c r="L158" s="68"/>
    </row>
    <row r="159" spans="1:12" s="2" customFormat="1" ht="12" x14ac:dyDescent="0.2">
      <c r="A159" s="69"/>
      <c r="B159" s="112"/>
      <c r="C159" s="42"/>
      <c r="D159" s="41"/>
      <c r="I159" s="58"/>
      <c r="K159" s="68"/>
      <c r="L159" s="68"/>
    </row>
    <row r="160" spans="1:12" s="2" customFormat="1" ht="12" x14ac:dyDescent="0.2">
      <c r="A160" s="69"/>
      <c r="B160" s="112"/>
      <c r="C160" s="42"/>
      <c r="D160" s="41"/>
      <c r="I160" s="58"/>
      <c r="K160" s="68"/>
      <c r="L160" s="68"/>
    </row>
    <row r="161" spans="1:12" s="2" customFormat="1" ht="12" x14ac:dyDescent="0.2">
      <c r="A161" s="69"/>
      <c r="B161" s="112"/>
      <c r="C161" s="42"/>
      <c r="D161" s="41"/>
      <c r="I161" s="58"/>
      <c r="K161" s="68"/>
      <c r="L161" s="68"/>
    </row>
    <row r="162" spans="1:12" s="2" customFormat="1" ht="12" x14ac:dyDescent="0.2">
      <c r="A162" s="69"/>
      <c r="B162" s="112"/>
      <c r="C162" s="42"/>
      <c r="D162" s="41"/>
      <c r="I162" s="58"/>
      <c r="K162" s="68"/>
      <c r="L162" s="68"/>
    </row>
    <row r="163" spans="1:12" s="2" customFormat="1" ht="12" x14ac:dyDescent="0.2">
      <c r="A163" s="69"/>
      <c r="B163" s="112"/>
      <c r="C163" s="42"/>
      <c r="D163" s="41"/>
      <c r="I163" s="58"/>
      <c r="K163" s="68"/>
      <c r="L163" s="68"/>
    </row>
    <row r="164" spans="1:12" s="2" customFormat="1" ht="12" x14ac:dyDescent="0.2">
      <c r="A164" s="69"/>
      <c r="B164" s="112"/>
      <c r="C164" s="42"/>
      <c r="D164" s="41"/>
      <c r="I164" s="58"/>
      <c r="K164" s="68"/>
      <c r="L164" s="68"/>
    </row>
    <row r="165" spans="1:12" s="2" customFormat="1" ht="12" x14ac:dyDescent="0.2">
      <c r="A165" s="69"/>
      <c r="B165" s="112"/>
      <c r="C165" s="42"/>
      <c r="D165" s="41"/>
      <c r="I165" s="58"/>
      <c r="K165" s="68"/>
      <c r="L165" s="68"/>
    </row>
    <row r="166" spans="1:12" s="2" customFormat="1" ht="12" x14ac:dyDescent="0.2">
      <c r="A166" s="69"/>
      <c r="B166" s="112"/>
      <c r="C166" s="42"/>
      <c r="D166" s="41"/>
      <c r="I166" s="58"/>
      <c r="K166" s="68"/>
      <c r="L166" s="68"/>
    </row>
    <row r="167" spans="1:12" s="2" customFormat="1" ht="12" x14ac:dyDescent="0.2">
      <c r="A167" s="69"/>
      <c r="B167" s="112"/>
      <c r="C167" s="42"/>
      <c r="D167" s="41"/>
      <c r="I167" s="58"/>
      <c r="K167" s="68"/>
      <c r="L167" s="68"/>
    </row>
    <row r="168" spans="1:12" s="2" customFormat="1" ht="12" x14ac:dyDescent="0.2">
      <c r="A168" s="69"/>
      <c r="B168" s="112"/>
      <c r="C168" s="42"/>
      <c r="D168" s="41"/>
      <c r="I168" s="58"/>
      <c r="K168" s="68"/>
      <c r="L168" s="68"/>
    </row>
    <row r="169" spans="1:12" s="2" customFormat="1" ht="12" x14ac:dyDescent="0.2">
      <c r="A169" s="69"/>
      <c r="B169" s="112"/>
      <c r="C169" s="42"/>
      <c r="D169" s="41"/>
      <c r="I169" s="58"/>
      <c r="K169" s="68"/>
      <c r="L169" s="68"/>
    </row>
    <row r="170" spans="1:12" s="2" customFormat="1" ht="12" x14ac:dyDescent="0.2">
      <c r="A170" s="69"/>
      <c r="B170" s="112"/>
      <c r="C170" s="42"/>
      <c r="D170" s="41"/>
      <c r="I170" s="58"/>
      <c r="K170" s="68"/>
      <c r="L170" s="68"/>
    </row>
    <row r="171" spans="1:12" s="2" customFormat="1" ht="12" x14ac:dyDescent="0.2">
      <c r="A171" s="69"/>
      <c r="B171" s="112"/>
      <c r="C171" s="42"/>
      <c r="D171" s="41"/>
      <c r="I171" s="58"/>
      <c r="K171" s="68"/>
      <c r="L171" s="68"/>
    </row>
    <row r="172" spans="1:12" s="2" customFormat="1" ht="12" x14ac:dyDescent="0.2">
      <c r="A172" s="69"/>
      <c r="B172" s="112"/>
      <c r="C172" s="42"/>
      <c r="D172" s="41"/>
      <c r="I172" s="58"/>
      <c r="K172" s="68"/>
      <c r="L172" s="68"/>
    </row>
    <row r="173" spans="1:12" s="2" customFormat="1" ht="12" x14ac:dyDescent="0.2">
      <c r="A173" s="69"/>
      <c r="B173" s="112"/>
      <c r="C173" s="42"/>
      <c r="D173" s="41"/>
      <c r="I173" s="58"/>
      <c r="K173" s="68"/>
      <c r="L173" s="68"/>
    </row>
    <row r="174" spans="1:12" s="2" customFormat="1" ht="12" x14ac:dyDescent="0.2">
      <c r="A174" s="69"/>
      <c r="B174" s="112"/>
      <c r="C174" s="42"/>
      <c r="D174" s="41"/>
      <c r="I174" s="58"/>
      <c r="K174" s="68"/>
      <c r="L174" s="68"/>
    </row>
    <row r="175" spans="1:12" s="2" customFormat="1" ht="12" x14ac:dyDescent="0.2">
      <c r="A175" s="69"/>
      <c r="B175" s="112"/>
      <c r="C175" s="42"/>
      <c r="D175" s="41"/>
      <c r="I175" s="58"/>
      <c r="K175" s="68"/>
      <c r="L175" s="68"/>
    </row>
    <row r="176" spans="1:12" s="2" customFormat="1" ht="12" x14ac:dyDescent="0.2">
      <c r="A176" s="69"/>
      <c r="B176" s="112"/>
      <c r="C176" s="42"/>
      <c r="D176" s="41"/>
      <c r="I176" s="58"/>
      <c r="K176" s="68"/>
      <c r="L176" s="68"/>
    </row>
    <row r="177" spans="1:12" s="2" customFormat="1" ht="12" x14ac:dyDescent="0.2">
      <c r="A177" s="69"/>
      <c r="B177" s="112"/>
      <c r="C177" s="42"/>
      <c r="D177" s="41"/>
      <c r="I177" s="58"/>
      <c r="K177" s="68"/>
      <c r="L177" s="68"/>
    </row>
    <row r="178" spans="1:12" s="2" customFormat="1" ht="12" x14ac:dyDescent="0.2">
      <c r="A178" s="69"/>
      <c r="B178" s="112"/>
      <c r="C178" s="42"/>
      <c r="D178" s="41"/>
      <c r="I178" s="58"/>
      <c r="K178" s="68"/>
      <c r="L178" s="68"/>
    </row>
    <row r="179" spans="1:12" s="2" customFormat="1" ht="12" x14ac:dyDescent="0.2">
      <c r="A179" s="69"/>
      <c r="B179" s="112"/>
      <c r="C179" s="42"/>
      <c r="D179" s="41"/>
      <c r="I179" s="58"/>
      <c r="K179" s="68"/>
      <c r="L179" s="68"/>
    </row>
    <row r="180" spans="1:12" s="2" customFormat="1" ht="12" x14ac:dyDescent="0.2">
      <c r="A180" s="69"/>
      <c r="B180" s="112"/>
      <c r="C180" s="42"/>
      <c r="D180" s="41"/>
      <c r="I180" s="58"/>
      <c r="K180" s="68"/>
      <c r="L180" s="68"/>
    </row>
    <row r="181" spans="1:12" s="2" customFormat="1" ht="12" x14ac:dyDescent="0.2">
      <c r="A181" s="69"/>
      <c r="B181" s="112"/>
      <c r="C181" s="42"/>
      <c r="D181" s="41"/>
      <c r="I181" s="58"/>
      <c r="K181" s="68"/>
      <c r="L181" s="68"/>
    </row>
    <row r="182" spans="1:12" s="2" customFormat="1" ht="12" x14ac:dyDescent="0.2">
      <c r="A182" s="69"/>
      <c r="B182" s="112"/>
      <c r="C182" s="42"/>
      <c r="D182" s="41"/>
      <c r="I182" s="58"/>
      <c r="K182" s="68"/>
      <c r="L182" s="68"/>
    </row>
    <row r="183" spans="1:12" s="2" customFormat="1" ht="12" x14ac:dyDescent="0.2">
      <c r="A183" s="69"/>
      <c r="B183" s="112"/>
      <c r="C183" s="42"/>
      <c r="D183" s="41"/>
      <c r="I183" s="58"/>
      <c r="K183" s="68"/>
      <c r="L183" s="68"/>
    </row>
    <row r="184" spans="1:12" s="2" customFormat="1" ht="12" x14ac:dyDescent="0.2">
      <c r="A184" s="69"/>
      <c r="B184" s="112"/>
      <c r="C184" s="42"/>
      <c r="D184" s="41"/>
      <c r="I184" s="58"/>
      <c r="K184" s="68"/>
      <c r="L184" s="68"/>
    </row>
    <row r="185" spans="1:12" s="2" customFormat="1" ht="12" x14ac:dyDescent="0.2">
      <c r="A185" s="69"/>
      <c r="B185" s="112"/>
      <c r="C185" s="42"/>
      <c r="D185" s="41"/>
      <c r="I185" s="58"/>
      <c r="K185" s="68"/>
      <c r="L185" s="68"/>
    </row>
    <row r="186" spans="1:12" s="2" customFormat="1" ht="12" x14ac:dyDescent="0.2">
      <c r="A186" s="69"/>
      <c r="B186" s="112"/>
      <c r="C186" s="42"/>
      <c r="D186" s="41"/>
      <c r="I186" s="58"/>
      <c r="K186" s="68"/>
      <c r="L186" s="68"/>
    </row>
    <row r="187" spans="1:12" s="2" customFormat="1" ht="12" x14ac:dyDescent="0.2">
      <c r="A187" s="69"/>
      <c r="B187" s="112"/>
      <c r="C187" s="42"/>
      <c r="D187" s="41"/>
      <c r="I187" s="58"/>
      <c r="K187" s="68"/>
      <c r="L187" s="68"/>
    </row>
    <row r="188" spans="1:12" s="2" customFormat="1" ht="12" x14ac:dyDescent="0.2">
      <c r="A188" s="69"/>
      <c r="B188" s="112"/>
      <c r="C188" s="42"/>
      <c r="D188" s="41"/>
      <c r="I188" s="58"/>
      <c r="K188" s="68"/>
      <c r="L188" s="68"/>
    </row>
    <row r="189" spans="1:12" s="2" customFormat="1" ht="12" x14ac:dyDescent="0.2">
      <c r="A189" s="69"/>
      <c r="B189" s="112"/>
      <c r="C189" s="42"/>
      <c r="D189" s="41"/>
      <c r="I189" s="58"/>
      <c r="K189" s="68"/>
      <c r="L189" s="68"/>
    </row>
    <row r="190" spans="1:12" s="2" customFormat="1" ht="12" x14ac:dyDescent="0.2">
      <c r="A190" s="69"/>
      <c r="B190" s="112"/>
      <c r="C190" s="42"/>
      <c r="D190" s="41"/>
      <c r="I190" s="58"/>
      <c r="K190" s="68"/>
      <c r="L190" s="68"/>
    </row>
    <row r="191" spans="1:12" s="2" customFormat="1" ht="12" x14ac:dyDescent="0.2">
      <c r="A191" s="69"/>
      <c r="B191" s="112"/>
      <c r="C191" s="42"/>
      <c r="D191" s="41"/>
      <c r="I191" s="58"/>
      <c r="K191" s="68"/>
      <c r="L191" s="68"/>
    </row>
    <row r="192" spans="1:12" s="2" customFormat="1" ht="12" x14ac:dyDescent="0.2">
      <c r="A192" s="69"/>
      <c r="B192" s="112"/>
      <c r="C192" s="42"/>
      <c r="D192" s="41"/>
      <c r="I192" s="58"/>
      <c r="K192" s="68"/>
      <c r="L192" s="68"/>
    </row>
    <row r="193" spans="1:12" s="2" customFormat="1" ht="12" x14ac:dyDescent="0.2">
      <c r="A193" s="69"/>
      <c r="B193" s="112"/>
      <c r="C193" s="42"/>
      <c r="D193" s="41"/>
      <c r="I193" s="58"/>
      <c r="K193" s="68"/>
      <c r="L193" s="68"/>
    </row>
    <row r="194" spans="1:12" s="2" customFormat="1" ht="12" x14ac:dyDescent="0.2">
      <c r="A194" s="69"/>
      <c r="B194" s="112"/>
      <c r="C194" s="42"/>
      <c r="D194" s="41"/>
      <c r="I194" s="58"/>
      <c r="K194" s="68"/>
      <c r="L194" s="68"/>
    </row>
    <row r="195" spans="1:12" s="2" customFormat="1" ht="12" x14ac:dyDescent="0.2">
      <c r="A195" s="69"/>
      <c r="B195" s="112"/>
      <c r="C195" s="42"/>
      <c r="D195" s="41"/>
      <c r="I195" s="58"/>
      <c r="K195" s="68"/>
      <c r="L195" s="68"/>
    </row>
    <row r="196" spans="1:12" s="2" customFormat="1" ht="12" x14ac:dyDescent="0.2">
      <c r="A196" s="69"/>
      <c r="B196" s="113"/>
      <c r="C196" s="43"/>
      <c r="D196" s="44"/>
      <c r="I196" s="58"/>
      <c r="K196" s="68"/>
      <c r="L196" s="68"/>
    </row>
    <row r="197" spans="1:12" s="2" customFormat="1" ht="12" x14ac:dyDescent="0.2">
      <c r="A197" s="69"/>
      <c r="B197" s="113"/>
      <c r="C197" s="4"/>
      <c r="D197" s="3"/>
      <c r="I197" s="58"/>
      <c r="K197" s="68"/>
      <c r="L197" s="68"/>
    </row>
    <row r="198" spans="1:12" s="2" customFormat="1" ht="12" x14ac:dyDescent="0.2">
      <c r="A198" s="69"/>
      <c r="B198" s="113"/>
      <c r="C198" s="4"/>
      <c r="D198" s="3"/>
      <c r="I198" s="58"/>
      <c r="K198" s="68"/>
      <c r="L198" s="68"/>
    </row>
    <row r="199" spans="1:12" s="2" customFormat="1" ht="12" x14ac:dyDescent="0.2">
      <c r="A199" s="69"/>
      <c r="B199" s="113"/>
      <c r="C199" s="4"/>
      <c r="D199" s="3"/>
      <c r="I199" s="58"/>
      <c r="K199" s="68"/>
      <c r="L199" s="68"/>
    </row>
    <row r="200" spans="1:12" s="2" customFormat="1" ht="12" x14ac:dyDescent="0.2">
      <c r="A200" s="69"/>
      <c r="B200" s="113"/>
      <c r="C200" s="4"/>
      <c r="D200" s="3"/>
      <c r="I200" s="58"/>
      <c r="K200" s="68"/>
      <c r="L200" s="68"/>
    </row>
    <row r="201" spans="1:12" s="2" customFormat="1" ht="12" x14ac:dyDescent="0.2">
      <c r="A201" s="69"/>
      <c r="B201" s="113"/>
      <c r="C201" s="4"/>
      <c r="D201" s="3"/>
      <c r="I201" s="58"/>
      <c r="K201" s="68"/>
      <c r="L201" s="68"/>
    </row>
    <row r="202" spans="1:12" s="2" customFormat="1" ht="12" x14ac:dyDescent="0.2">
      <c r="A202" s="69"/>
      <c r="B202" s="113"/>
      <c r="C202" s="4"/>
      <c r="D202" s="3"/>
      <c r="I202" s="58"/>
      <c r="K202" s="68"/>
      <c r="L202" s="68"/>
    </row>
    <row r="203" spans="1:12" s="2" customFormat="1" ht="12" x14ac:dyDescent="0.2">
      <c r="A203" s="69"/>
      <c r="B203" s="113"/>
      <c r="C203" s="4"/>
      <c r="D203" s="3"/>
      <c r="I203" s="58"/>
      <c r="K203" s="68"/>
      <c r="L203" s="68"/>
    </row>
    <row r="204" spans="1:12" s="2" customFormat="1" ht="12" x14ac:dyDescent="0.2">
      <c r="A204" s="69"/>
      <c r="B204" s="113"/>
      <c r="C204" s="4"/>
      <c r="D204" s="3"/>
      <c r="I204" s="58"/>
      <c r="K204" s="68"/>
      <c r="L204" s="68"/>
    </row>
    <row r="205" spans="1:12" s="2" customFormat="1" ht="12" x14ac:dyDescent="0.2">
      <c r="A205" s="69"/>
      <c r="B205" s="113"/>
      <c r="C205" s="4"/>
      <c r="D205" s="3"/>
      <c r="I205" s="58"/>
      <c r="K205" s="68"/>
      <c r="L205" s="68"/>
    </row>
    <row r="206" spans="1:12" s="2" customFormat="1" ht="12" x14ac:dyDescent="0.2">
      <c r="A206" s="69"/>
      <c r="B206" s="113"/>
      <c r="C206" s="4"/>
      <c r="D206" s="3"/>
      <c r="I206" s="58"/>
      <c r="K206" s="68"/>
      <c r="L206" s="68"/>
    </row>
    <row r="207" spans="1:12" s="2" customFormat="1" ht="12" x14ac:dyDescent="0.2">
      <c r="A207" s="69"/>
      <c r="B207" s="113"/>
      <c r="C207" s="4"/>
      <c r="D207" s="3"/>
      <c r="I207" s="58"/>
      <c r="K207" s="68"/>
      <c r="L207" s="68"/>
    </row>
    <row r="208" spans="1:12" s="2" customFormat="1" ht="12" x14ac:dyDescent="0.2">
      <c r="A208" s="69"/>
      <c r="B208" s="113"/>
      <c r="C208" s="4"/>
      <c r="D208" s="3"/>
      <c r="I208" s="58"/>
      <c r="K208" s="68"/>
      <c r="L208" s="68"/>
    </row>
    <row r="209" spans="1:12" s="2" customFormat="1" ht="12" x14ac:dyDescent="0.2">
      <c r="A209" s="69"/>
      <c r="B209" s="113"/>
      <c r="C209" s="4"/>
      <c r="D209" s="3"/>
      <c r="I209" s="58"/>
      <c r="K209" s="68"/>
      <c r="L209" s="68"/>
    </row>
    <row r="210" spans="1:12" s="2" customFormat="1" ht="12" x14ac:dyDescent="0.2">
      <c r="A210" s="69"/>
      <c r="B210" s="113"/>
      <c r="C210" s="4"/>
      <c r="D210" s="3"/>
      <c r="I210" s="58"/>
      <c r="K210" s="68"/>
      <c r="L210" s="68"/>
    </row>
    <row r="211" spans="1:12" s="2" customFormat="1" ht="12" x14ac:dyDescent="0.2">
      <c r="A211" s="69"/>
      <c r="B211" s="113"/>
      <c r="C211" s="4"/>
      <c r="D211" s="3"/>
      <c r="I211" s="58"/>
      <c r="K211" s="68"/>
      <c r="L211" s="68"/>
    </row>
    <row r="212" spans="1:12" s="2" customFormat="1" ht="12" x14ac:dyDescent="0.2">
      <c r="A212" s="69"/>
      <c r="B212" s="113"/>
      <c r="C212" s="4"/>
      <c r="D212" s="3"/>
      <c r="I212" s="58"/>
      <c r="K212" s="68"/>
      <c r="L212" s="68"/>
    </row>
    <row r="213" spans="1:12" s="2" customFormat="1" ht="12" x14ac:dyDescent="0.2">
      <c r="A213" s="69"/>
      <c r="B213" s="113"/>
      <c r="C213" s="4"/>
      <c r="D213" s="3"/>
      <c r="I213" s="58"/>
      <c r="K213" s="68"/>
      <c r="L213" s="68"/>
    </row>
    <row r="214" spans="1:12" s="2" customFormat="1" ht="12" x14ac:dyDescent="0.2">
      <c r="A214" s="69"/>
      <c r="B214" s="113"/>
      <c r="C214" s="4"/>
      <c r="D214" s="3"/>
      <c r="I214" s="58"/>
      <c r="K214" s="68"/>
      <c r="L214" s="68"/>
    </row>
    <row r="215" spans="1:12" s="2" customFormat="1" ht="12" x14ac:dyDescent="0.2">
      <c r="A215" s="69"/>
      <c r="B215" s="113"/>
      <c r="C215" s="4"/>
      <c r="D215" s="3"/>
      <c r="I215" s="58"/>
      <c r="K215" s="68"/>
      <c r="L215" s="68"/>
    </row>
    <row r="216" spans="1:12" s="2" customFormat="1" ht="12" x14ac:dyDescent="0.2">
      <c r="A216" s="69"/>
      <c r="B216" s="113"/>
      <c r="C216" s="4"/>
      <c r="D216" s="3"/>
      <c r="I216" s="58"/>
      <c r="K216" s="68"/>
      <c r="L216" s="68"/>
    </row>
    <row r="217" spans="1:12" s="2" customFormat="1" ht="12" x14ac:dyDescent="0.2">
      <c r="A217" s="69"/>
      <c r="B217" s="113"/>
      <c r="C217" s="4"/>
      <c r="D217" s="3"/>
      <c r="I217" s="58"/>
      <c r="K217" s="68"/>
      <c r="L217" s="68"/>
    </row>
    <row r="218" spans="1:12" s="2" customFormat="1" ht="12" x14ac:dyDescent="0.2">
      <c r="A218" s="69"/>
      <c r="B218" s="113"/>
      <c r="C218" s="4"/>
      <c r="D218" s="3"/>
      <c r="I218" s="58"/>
      <c r="K218" s="68"/>
      <c r="L218" s="68"/>
    </row>
    <row r="219" spans="1:12" s="2" customFormat="1" ht="12" x14ac:dyDescent="0.2">
      <c r="A219" s="69"/>
      <c r="B219" s="113"/>
      <c r="C219" s="4"/>
      <c r="D219" s="3"/>
      <c r="I219" s="58"/>
      <c r="K219" s="68"/>
      <c r="L219" s="68"/>
    </row>
    <row r="220" spans="1:12" s="2" customFormat="1" ht="12" x14ac:dyDescent="0.2">
      <c r="A220" s="69"/>
      <c r="B220" s="113"/>
      <c r="C220" s="4"/>
      <c r="D220" s="3"/>
      <c r="I220" s="58"/>
      <c r="K220" s="68"/>
      <c r="L220" s="68"/>
    </row>
    <row r="221" spans="1:12" s="2" customFormat="1" ht="12" x14ac:dyDescent="0.2">
      <c r="A221" s="69"/>
      <c r="B221" s="113"/>
      <c r="C221" s="4"/>
      <c r="D221" s="3"/>
      <c r="I221" s="58"/>
      <c r="K221" s="68"/>
      <c r="L221" s="68"/>
    </row>
    <row r="222" spans="1:12" s="2" customFormat="1" ht="12" x14ac:dyDescent="0.2">
      <c r="A222" s="69"/>
      <c r="B222" s="113"/>
      <c r="C222" s="4"/>
      <c r="D222" s="3"/>
      <c r="I222" s="58"/>
      <c r="K222" s="68"/>
      <c r="L222" s="68"/>
    </row>
    <row r="223" spans="1:12" s="2" customFormat="1" ht="12" x14ac:dyDescent="0.2">
      <c r="A223" s="69"/>
      <c r="B223" s="113"/>
      <c r="C223" s="4"/>
      <c r="D223" s="3"/>
      <c r="I223" s="58"/>
      <c r="K223" s="68"/>
      <c r="L223" s="68"/>
    </row>
  </sheetData>
  <sheetProtection autoFilter="0"/>
  <autoFilter ref="C14:L150"/>
  <mergeCells count="5">
    <mergeCell ref="A4:A5"/>
    <mergeCell ref="B4:B5"/>
    <mergeCell ref="E8:F12"/>
    <mergeCell ref="G8:H12"/>
    <mergeCell ref="I8:I13"/>
  </mergeCells>
  <conditionalFormatting sqref="E35:H38 E18:H33 E40:H40 E42:H129 E131:H150">
    <cfRule type="expression" dxfId="19" priority="242" stopIfTrue="1">
      <formula>AND(E$15&gt;30000, E18=$C$10)</formula>
    </cfRule>
    <cfRule type="expression" dxfId="18" priority="243" stopIfTrue="1">
      <formula>AND(E$15&gt;30000, E18=$C$11)</formula>
    </cfRule>
    <cfRule type="expression" dxfId="17" priority="244" stopIfTrue="1">
      <formula>AND(E$15&gt;30000, E18=$C$9)</formula>
    </cfRule>
    <cfRule type="expression" dxfId="16" priority="245" stopIfTrue="1">
      <formula>AND(E$15&gt;30000, E18=$C$13)</formula>
    </cfRule>
    <cfRule type="expression" dxfId="15" priority="246" stopIfTrue="1">
      <formula>AND(E$15&gt;30000, E18=$C$12)</formula>
    </cfRule>
  </conditionalFormatting>
  <conditionalFormatting sqref="E34:H34">
    <cfRule type="expression" dxfId="14" priority="26" stopIfTrue="1">
      <formula>AND(E$15&gt;30000, E34=$C$10)</formula>
    </cfRule>
    <cfRule type="expression" dxfId="13" priority="27" stopIfTrue="1">
      <formula>AND(E$15&gt;30000, E34=$C$11)</formula>
    </cfRule>
    <cfRule type="expression" dxfId="12" priority="28" stopIfTrue="1">
      <formula>AND(E$15&gt;30000, E34=$C$9)</formula>
    </cfRule>
    <cfRule type="expression" dxfId="11" priority="29" stopIfTrue="1">
      <formula>AND(E$15&gt;30000, E34=$C$13)</formula>
    </cfRule>
    <cfRule type="expression" dxfId="10" priority="30" stopIfTrue="1">
      <formula>AND(E$15&gt;30000, E34=$C$12)</formula>
    </cfRule>
  </conditionalFormatting>
  <conditionalFormatting sqref="E130:H130">
    <cfRule type="expression" dxfId="9" priority="16" stopIfTrue="1">
      <formula>AND(E$15&gt;30000, E130=$C$10)</formula>
    </cfRule>
    <cfRule type="expression" dxfId="8" priority="17" stopIfTrue="1">
      <formula>AND(E$15&gt;30000, E130=$C$11)</formula>
    </cfRule>
    <cfRule type="expression" dxfId="7" priority="18" stopIfTrue="1">
      <formula>AND(E$15&gt;30000, E130=$C$9)</formula>
    </cfRule>
    <cfRule type="expression" dxfId="6" priority="19" stopIfTrue="1">
      <formula>AND(E$15&gt;30000, E130=$C$13)</formula>
    </cfRule>
    <cfRule type="expression" dxfId="5" priority="20" stopIfTrue="1">
      <formula>AND(E$15&gt;30000, E130=$C$12)</formula>
    </cfRule>
  </conditionalFormatting>
  <conditionalFormatting sqref="E41:H41 E39:H39">
    <cfRule type="expression" dxfId="4" priority="6" stopIfTrue="1">
      <formula>AND(E$15&gt;30000, E39=$C$10)</formula>
    </cfRule>
    <cfRule type="expression" dxfId="3" priority="7" stopIfTrue="1">
      <formula>AND(E$15&gt;30000, E39=$C$11)</formula>
    </cfRule>
    <cfRule type="expression" dxfId="2" priority="8" stopIfTrue="1">
      <formula>AND(E$15&gt;30000, E39=$C$9)</formula>
    </cfRule>
    <cfRule type="expression" dxfId="1" priority="9" stopIfTrue="1">
      <formula>AND(E$15&gt;30000, E39=$C$13)</formula>
    </cfRule>
    <cfRule type="expression" dxfId="0" priority="10" stopIfTrue="1">
      <formula>AND(E$15&gt;30000, E39=$C$12)</formula>
    </cfRule>
  </conditionalFormatting>
  <dataValidations count="4">
    <dataValidation type="list" allowBlank="1" showInputMessage="1" showErrorMessage="1" sqref="J6">
      <formula1>$K$4:$L$4</formula1>
    </dataValidation>
    <dataValidation type="date" operator="greaterThan" allowBlank="1" showInputMessage="1" showErrorMessage="1" sqref="E15:H15">
      <formula1>40179</formula1>
    </dataValidation>
    <dataValidation type="list" allowBlank="1" showInputMessage="1" showErrorMessage="1" sqref="E18:H150">
      <formula1>Valeurs_Check</formula1>
    </dataValidation>
    <dataValidation type="list" allowBlank="1" showInputMessage="1" showErrorMessage="1" sqref="E16:H16">
      <formula1>$K$14:$L$14</formula1>
    </dataValidation>
  </dataValidations>
  <pageMargins left="0.70866141732283472" right="0.31496062992125984" top="1.3779527559055118" bottom="0.35433070866141736" header="0.43307086614173229" footer="0.31496062992125984"/>
  <pageSetup paperSize="9" scale="95" orientation="portrait" r:id="rId1"/>
  <headerFooter differentFirst="1">
    <oddHeader>&amp;L&amp;"Arial,Gras"&amp;8&amp;G
       Page &amp;P de &amp;N</oddHeader>
    <firstHeader>&amp;L&amp;G&amp;R&amp;"Arial,Gras"&amp;8&amp;G      
105fd&amp;"Arial,Normal", version du 22.11.2019</firstHeader>
    <firstFooter>&amp;L&amp;"Arial,Normal"&amp;6&amp;K00-038—
Direction de l'aménagement, de l'environnement et des constructions DAEC
Raumplanungs-, Umwelt- und Baudirection RUBD</firstFooter>
  </headerFooter>
  <rowBreaks count="4" manualBreakCount="4">
    <brk id="30" min="2" max="7" man="1"/>
    <brk id="52" min="2" max="7" man="1"/>
    <brk id="85" min="2" max="7" man="1"/>
    <brk id="121" min="2" max="7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8000"/>
  </sheetPr>
  <dimension ref="A1:H145"/>
  <sheetViews>
    <sheetView showGridLines="0" topLeftCell="A2" zoomScaleNormal="100" zoomScaleSheetLayoutView="70" zoomScalePageLayoutView="110" workbookViewId="0">
      <pane xSplit="4" ySplit="4" topLeftCell="E6" activePane="bottomRight" state="frozen"/>
      <selection activeCell="A2" sqref="A2"/>
      <selection pane="topRight" activeCell="E2" sqref="E2"/>
      <selection pane="bottomLeft" activeCell="A7" sqref="A7"/>
      <selection pane="bottomRight" activeCell="E2" sqref="E2"/>
    </sheetView>
  </sheetViews>
  <sheetFormatPr baseColWidth="10" defaultRowHeight="15" outlineLevelRow="1" outlineLevelCol="1" x14ac:dyDescent="0.25"/>
  <cols>
    <col min="1" max="1" width="2.85546875" style="5" customWidth="1" outlineLevel="1"/>
    <col min="2" max="2" width="5.28515625" style="156" customWidth="1"/>
    <col min="3" max="3" width="67.140625" style="2" customWidth="1"/>
    <col min="4" max="4" width="22.85546875" style="2" customWidth="1"/>
    <col min="6" max="7" width="49.140625" style="72" hidden="1" customWidth="1" outlineLevel="1"/>
    <col min="8" max="8" width="11.42578125" customWidth="1" collapsed="1"/>
  </cols>
  <sheetData>
    <row r="1" spans="1:7" s="17" customFormat="1" ht="15.75" thickBot="1" x14ac:dyDescent="0.3">
      <c r="A1" s="65"/>
      <c r="B1" s="16"/>
      <c r="C1" s="151"/>
      <c r="D1" s="56"/>
      <c r="F1" s="72"/>
      <c r="G1" s="72"/>
    </row>
    <row r="2" spans="1:7" s="21" customFormat="1" x14ac:dyDescent="0.25">
      <c r="A2" s="5"/>
      <c r="B2" s="115" t="str">
        <f>IF($E$6=$G$3,G2,F2)</f>
        <v>RECOMMANTATIONS POUR LA PRESENTATION DES PROJETS ROUTIERS</v>
      </c>
      <c r="C2" s="152"/>
      <c r="E2" s="62" t="s">
        <v>220</v>
      </c>
      <c r="F2" s="72" t="s">
        <v>467</v>
      </c>
      <c r="G2" s="72" t="s">
        <v>391</v>
      </c>
    </row>
    <row r="3" spans="1:7" s="19" customFormat="1" ht="21.75" hidden="1" customHeight="1" outlineLevel="1" x14ac:dyDescent="0.25">
      <c r="A3" s="162" t="s">
        <v>375</v>
      </c>
      <c r="B3" s="149" t="s">
        <v>7</v>
      </c>
      <c r="C3" s="27"/>
      <c r="D3" s="27"/>
      <c r="F3" s="114" t="s">
        <v>223</v>
      </c>
      <c r="G3" s="114" t="s">
        <v>224</v>
      </c>
    </row>
    <row r="4" spans="1:7" s="19" customFormat="1" ht="21.75" hidden="1" customHeight="1" outlineLevel="1" x14ac:dyDescent="0.25">
      <c r="A4" s="162"/>
      <c r="B4" s="150" t="s">
        <v>8</v>
      </c>
      <c r="C4" s="22"/>
      <c r="D4" s="22"/>
      <c r="E4" s="143"/>
    </row>
    <row r="5" spans="1:7" s="19" customFormat="1" ht="15.75" hidden="1" outlineLevel="1" x14ac:dyDescent="0.25">
      <c r="A5" s="5"/>
      <c r="B5" s="150" t="s">
        <v>9</v>
      </c>
      <c r="C5" s="22"/>
      <c r="D5" s="22"/>
      <c r="F5" s="72" t="s">
        <v>394</v>
      </c>
      <c r="G5" s="72" t="s">
        <v>396</v>
      </c>
    </row>
    <row r="6" spans="1:7" s="5" customFormat="1" ht="12.75" collapsed="1" thickBot="1" x14ac:dyDescent="0.25">
      <c r="B6" s="117"/>
      <c r="C6" s="67"/>
      <c r="D6" s="67"/>
      <c r="E6" s="64" t="s">
        <v>223</v>
      </c>
      <c r="F6" s="87" t="s">
        <v>237</v>
      </c>
      <c r="G6" s="73">
        <v>31</v>
      </c>
    </row>
    <row r="7" spans="1:7" s="5" customFormat="1" ht="16.5" x14ac:dyDescent="0.15">
      <c r="A7" s="93" t="s">
        <v>376</v>
      </c>
      <c r="B7" s="117"/>
      <c r="C7" s="38" t="str">
        <f>UPPER(IF($E$6=$G$3,G7,F7))</f>
        <v>DESCRIPTION</v>
      </c>
      <c r="D7" s="130" t="str">
        <f>UPPER(IF($E$6=$G$3,G5,F5))</f>
        <v>EXEMPLE</v>
      </c>
      <c r="F7" s="72" t="s">
        <v>393</v>
      </c>
      <c r="G7" s="72" t="s">
        <v>395</v>
      </c>
    </row>
    <row r="8" spans="1:7" ht="18" x14ac:dyDescent="0.25">
      <c r="A8" s="93" t="s">
        <v>376</v>
      </c>
      <c r="B8" s="145" t="s">
        <v>20</v>
      </c>
      <c r="C8" s="38" t="str">
        <f>UPPER(IF($E$6=$G$3,G8,F8))</f>
        <v>CONSTRUCTIONS ROUTIÈRE</v>
      </c>
      <c r="D8" s="38"/>
      <c r="F8" s="72" t="s">
        <v>98</v>
      </c>
      <c r="G8" s="72" t="s">
        <v>99</v>
      </c>
    </row>
    <row r="9" spans="1:7" ht="18" x14ac:dyDescent="0.25">
      <c r="A9" s="93" t="s">
        <v>376</v>
      </c>
      <c r="B9" s="146" t="s">
        <v>264</v>
      </c>
      <c r="C9" s="26" t="str">
        <f>IF($E$6=$G$3,G9,F9)</f>
        <v>Situation</v>
      </c>
      <c r="D9" s="26"/>
      <c r="F9" s="72" t="s">
        <v>392</v>
      </c>
      <c r="G9" s="72" t="s">
        <v>392</v>
      </c>
    </row>
    <row r="10" spans="1:7" ht="11.25" customHeight="1" x14ac:dyDescent="0.25">
      <c r="A10" s="144">
        <v>1</v>
      </c>
      <c r="B10" s="147"/>
      <c r="C10" s="171" t="str">
        <f>IF($E$6=$G$3,G10,F10)</f>
        <v>Dessiner et coter 
- les bords de chaussée (théorique, à l'intérieur du marquage) [A] et
- le bord du revêtement [B]</v>
      </c>
      <c r="D10" s="134" t="s">
        <v>399</v>
      </c>
      <c r="F10" s="172" t="s">
        <v>489</v>
      </c>
      <c r="G10" s="172" t="s">
        <v>400</v>
      </c>
    </row>
    <row r="11" spans="1:7" ht="6" customHeight="1" thickBot="1" x14ac:dyDescent="0.3">
      <c r="A11" s="144" t="s">
        <v>2</v>
      </c>
      <c r="B11" s="147"/>
      <c r="C11" s="171"/>
      <c r="D11" s="133"/>
      <c r="F11" s="172"/>
      <c r="G11" s="172"/>
    </row>
    <row r="12" spans="1:7" ht="27" thickTop="1" x14ac:dyDescent="0.25">
      <c r="A12" s="144" t="s">
        <v>398</v>
      </c>
      <c r="B12" s="147"/>
      <c r="C12" s="171"/>
      <c r="D12" s="135" t="s">
        <v>397</v>
      </c>
      <c r="F12" s="172"/>
      <c r="G12" s="172"/>
    </row>
    <row r="13" spans="1:7" ht="18" x14ac:dyDescent="0.25">
      <c r="A13" s="93" t="s">
        <v>376</v>
      </c>
      <c r="B13" s="147"/>
      <c r="C13" s="33" t="str">
        <f t="shared" ref="C13:C20" si="0">IF($E$6=$G$3,G13,F13)</f>
        <v>Compléments concernant le teintage selon SN 640 033 :</v>
      </c>
      <c r="D13" s="33"/>
      <c r="F13" s="72" t="s">
        <v>406</v>
      </c>
      <c r="G13" s="72" t="s">
        <v>405</v>
      </c>
    </row>
    <row r="14" spans="1:7" ht="18" x14ac:dyDescent="0.25">
      <c r="A14" s="93" t="s">
        <v>376</v>
      </c>
      <c r="B14" s="147"/>
      <c r="C14" s="137" t="str">
        <f t="shared" si="0"/>
        <v>Chaussée existante</v>
      </c>
      <c r="D14" s="59"/>
      <c r="F14" s="72" t="s">
        <v>110</v>
      </c>
      <c r="G14" s="72" t="s">
        <v>111</v>
      </c>
    </row>
    <row r="15" spans="1:7" ht="18" x14ac:dyDescent="0.25">
      <c r="A15" s="93" t="s">
        <v>376</v>
      </c>
      <c r="B15" s="147"/>
      <c r="C15" s="124" t="str">
        <f t="shared" si="0"/>
        <v>Trottoir existant</v>
      </c>
      <c r="D15" s="120"/>
      <c r="F15" s="72" t="s">
        <v>115</v>
      </c>
      <c r="G15" s="72" t="s">
        <v>254</v>
      </c>
    </row>
    <row r="16" spans="1:7" ht="18" x14ac:dyDescent="0.25">
      <c r="A16" s="93" t="s">
        <v>376</v>
      </c>
      <c r="B16" s="147"/>
      <c r="C16" s="124" t="str">
        <f t="shared" si="0"/>
        <v>Principe 1 : Tous ce qui est au même niveau a la même couleur</v>
      </c>
      <c r="D16" s="124"/>
      <c r="F16" s="72" t="s">
        <v>407</v>
      </c>
      <c r="G16" s="72" t="s">
        <v>408</v>
      </c>
    </row>
    <row r="17" spans="1:7" ht="18" x14ac:dyDescent="0.25">
      <c r="A17" s="93" t="s">
        <v>376</v>
      </c>
      <c r="B17" s="147"/>
      <c r="C17" s="138" t="str">
        <f t="shared" si="0"/>
        <v>Chaussée</v>
      </c>
      <c r="D17" s="118"/>
      <c r="F17" s="72" t="s">
        <v>112</v>
      </c>
      <c r="G17" s="72" t="s">
        <v>113</v>
      </c>
    </row>
    <row r="18" spans="1:7" ht="18" x14ac:dyDescent="0.25">
      <c r="A18" s="93" t="s">
        <v>376</v>
      </c>
      <c r="B18" s="147"/>
      <c r="C18" s="138" t="str">
        <f t="shared" si="0"/>
        <v>Bande cyclable : représenter marquage</v>
      </c>
      <c r="D18" s="118"/>
      <c r="F18" s="72" t="s">
        <v>241</v>
      </c>
      <c r="G18" s="72" t="s">
        <v>114</v>
      </c>
    </row>
    <row r="19" spans="1:7" ht="5.0999999999999996" customHeight="1" x14ac:dyDescent="0.25">
      <c r="A19" s="93" t="s">
        <v>2</v>
      </c>
      <c r="B19" s="147"/>
      <c r="C19" s="138"/>
      <c r="D19" s="137"/>
      <c r="F19" s="136"/>
      <c r="G19" s="136"/>
    </row>
    <row r="20" spans="1:7" ht="18" x14ac:dyDescent="0.25">
      <c r="A20" s="93" t="s">
        <v>376</v>
      </c>
      <c r="B20" s="147"/>
      <c r="C20" s="138" t="str">
        <f t="shared" si="0"/>
        <v>Arrêt de bus : représenter marquage</v>
      </c>
      <c r="D20" s="118"/>
      <c r="F20" s="72" t="s">
        <v>485</v>
      </c>
      <c r="G20" s="72" t="s">
        <v>486</v>
      </c>
    </row>
    <row r="21" spans="1:7" ht="5.0999999999999996" customHeight="1" x14ac:dyDescent="0.25">
      <c r="A21" s="93" t="s">
        <v>2</v>
      </c>
      <c r="B21" s="147"/>
      <c r="C21" s="138"/>
      <c r="D21" s="137"/>
      <c r="F21" s="136"/>
      <c r="G21" s="136"/>
    </row>
    <row r="22" spans="1:7" ht="18" x14ac:dyDescent="0.25">
      <c r="A22" s="93" t="s">
        <v>376</v>
      </c>
      <c r="B22" s="147"/>
      <c r="C22" s="138" t="str">
        <f t="shared" ref="C22" si="1">IF($E$6=$G$3,G22,F22)</f>
        <v>Voie de bus : représenter marquage</v>
      </c>
      <c r="D22" s="118"/>
      <c r="F22" s="136" t="s">
        <v>488</v>
      </c>
      <c r="G22" s="136" t="s">
        <v>487</v>
      </c>
    </row>
    <row r="23" spans="1:7" s="5" customFormat="1" ht="8.25" x14ac:dyDescent="0.15">
      <c r="A23" s="93" t="s">
        <v>2</v>
      </c>
      <c r="B23" s="160"/>
      <c r="C23" s="161"/>
      <c r="D23" s="161"/>
      <c r="F23" s="157"/>
      <c r="G23" s="157"/>
    </row>
    <row r="24" spans="1:7" ht="18" x14ac:dyDescent="0.25">
      <c r="A24" s="93" t="s">
        <v>376</v>
      </c>
      <c r="B24" s="147"/>
      <c r="C24" s="124" t="str">
        <f t="shared" ref="C24:C32" si="2">IF($E$6=$G$3,G24,F24)</f>
        <v>Accès modifié, chaussée secondaire</v>
      </c>
      <c r="D24" s="119"/>
      <c r="F24" s="72" t="s">
        <v>252</v>
      </c>
      <c r="G24" s="72" t="s">
        <v>253</v>
      </c>
    </row>
    <row r="25" spans="1:7" ht="18" x14ac:dyDescent="0.25">
      <c r="A25" s="93" t="s">
        <v>376</v>
      </c>
      <c r="B25" s="147"/>
      <c r="C25" s="124" t="str">
        <f t="shared" si="2"/>
        <v>Principe 2 : Les différents hauteurs sont indiquées avec des couleurs de plus en plus foncées</v>
      </c>
      <c r="D25" s="124"/>
      <c r="F25" s="72" t="s">
        <v>490</v>
      </c>
      <c r="G25" s="72" t="s">
        <v>409</v>
      </c>
    </row>
    <row r="26" spans="1:7" ht="18" x14ac:dyDescent="0.25">
      <c r="A26" s="93" t="s">
        <v>376</v>
      </c>
      <c r="B26" s="147"/>
      <c r="C26" s="139" t="str">
        <f t="shared" si="2"/>
        <v>Trottoir/quai h= 16 cm</v>
      </c>
      <c r="D26" s="159"/>
      <c r="F26" s="72" t="s">
        <v>116</v>
      </c>
      <c r="G26" s="72" t="s">
        <v>117</v>
      </c>
    </row>
    <row r="27" spans="1:7" ht="18" x14ac:dyDescent="0.25">
      <c r="A27" s="93" t="s">
        <v>376</v>
      </c>
      <c r="B27" s="147"/>
      <c r="C27" s="139" t="str">
        <f t="shared" si="2"/>
        <v>Trottoir haut h= 12 cm</v>
      </c>
      <c r="D27" s="158"/>
      <c r="F27" s="72" t="s">
        <v>118</v>
      </c>
      <c r="G27" s="72" t="s">
        <v>119</v>
      </c>
    </row>
    <row r="28" spans="1:7" ht="18" x14ac:dyDescent="0.25">
      <c r="A28" s="93" t="s">
        <v>376</v>
      </c>
      <c r="B28" s="147"/>
      <c r="C28" s="139" t="str">
        <f t="shared" si="2"/>
        <v>Trottoir franchissable (h= 6 à 7 cm), piste cyclable</v>
      </c>
      <c r="D28" s="121"/>
      <c r="F28" s="72" t="s">
        <v>382</v>
      </c>
      <c r="G28" s="72" t="s">
        <v>383</v>
      </c>
    </row>
    <row r="29" spans="1:7" ht="18" x14ac:dyDescent="0.25">
      <c r="A29" s="93" t="s">
        <v>376</v>
      </c>
      <c r="B29" s="147"/>
      <c r="C29" s="139" t="str">
        <f t="shared" si="2"/>
        <v>Trottoir abaissé (h= 3 ou 4 cm)</v>
      </c>
      <c r="D29" s="122"/>
      <c r="F29" s="72" t="s">
        <v>384</v>
      </c>
      <c r="G29" s="72" t="s">
        <v>385</v>
      </c>
    </row>
    <row r="30" spans="1:7" s="5" customFormat="1" ht="8.25" x14ac:dyDescent="0.15">
      <c r="A30" s="93" t="s">
        <v>2</v>
      </c>
      <c r="B30" s="160"/>
      <c r="C30" s="161"/>
      <c r="D30" s="161"/>
      <c r="F30" s="157"/>
      <c r="G30" s="157"/>
    </row>
    <row r="31" spans="1:7" ht="18" x14ac:dyDescent="0.25">
      <c r="A31" s="93" t="s">
        <v>376</v>
      </c>
      <c r="B31" s="147"/>
      <c r="C31" s="139" t="str">
        <f>IF($E$6=$G$3,G31,F31)</f>
        <v>Surface carrossable (béton armé, pavage)</v>
      </c>
      <c r="D31" s="123"/>
      <c r="F31" s="72" t="s">
        <v>123</v>
      </c>
      <c r="G31" s="72" t="s">
        <v>124</v>
      </c>
    </row>
    <row r="32" spans="1:7" ht="18" x14ac:dyDescent="0.25">
      <c r="A32" s="93" t="s">
        <v>376</v>
      </c>
      <c r="B32" s="147"/>
      <c r="C32" s="139" t="str">
        <f t="shared" si="2"/>
        <v>Ilot non-carrossable</v>
      </c>
      <c r="D32" s="125"/>
      <c r="F32" s="72" t="s">
        <v>120</v>
      </c>
      <c r="G32" s="72" t="s">
        <v>121</v>
      </c>
    </row>
    <row r="33" spans="1:7" s="5" customFormat="1" ht="8.25" x14ac:dyDescent="0.15">
      <c r="A33" s="93" t="s">
        <v>2</v>
      </c>
      <c r="B33" s="160"/>
      <c r="C33" s="161"/>
      <c r="D33" s="161"/>
      <c r="F33" s="157"/>
      <c r="G33" s="157"/>
    </row>
    <row r="34" spans="1:7" ht="18" x14ac:dyDescent="0.25">
      <c r="A34" s="93" t="s">
        <v>376</v>
      </c>
      <c r="B34" s="147"/>
      <c r="C34" s="124" t="str">
        <f t="shared" ref="C34:C38" si="3">IF($E$6=$G$3,G34,F34)</f>
        <v>Ouvrage d'art</v>
      </c>
      <c r="D34" s="124"/>
      <c r="F34" s="72" t="s">
        <v>122</v>
      </c>
      <c r="G34" s="72" t="s">
        <v>89</v>
      </c>
    </row>
    <row r="35" spans="1:7" ht="18" x14ac:dyDescent="0.25">
      <c r="A35" s="93" t="s">
        <v>376</v>
      </c>
      <c r="B35" s="147"/>
      <c r="C35" s="124" t="str">
        <f t="shared" si="3"/>
        <v>Accotement, îlot vert</v>
      </c>
      <c r="D35" s="126"/>
      <c r="F35" s="72" t="s">
        <v>125</v>
      </c>
      <c r="G35" s="72" t="s">
        <v>126</v>
      </c>
    </row>
    <row r="36" spans="1:7" ht="18" x14ac:dyDescent="0.25">
      <c r="A36" s="93" t="s">
        <v>376</v>
      </c>
      <c r="B36" s="147"/>
      <c r="C36" s="124" t="str">
        <f t="shared" si="3"/>
        <v>Talus en remblai (2:3)</v>
      </c>
      <c r="D36" s="127"/>
      <c r="F36" s="72" t="s">
        <v>127</v>
      </c>
      <c r="G36" s="72" t="s">
        <v>128</v>
      </c>
    </row>
    <row r="37" spans="1:7" ht="18" x14ac:dyDescent="0.25">
      <c r="A37" s="93" t="s">
        <v>376</v>
      </c>
      <c r="B37" s="147"/>
      <c r="C37" s="124" t="str">
        <f t="shared" si="3"/>
        <v>Talus en déblai (2:3)</v>
      </c>
      <c r="D37" s="128"/>
      <c r="F37" s="72" t="s">
        <v>129</v>
      </c>
      <c r="G37" s="72" t="s">
        <v>130</v>
      </c>
    </row>
    <row r="38" spans="1:7" ht="18" x14ac:dyDescent="0.25">
      <c r="A38" s="93" t="s">
        <v>376</v>
      </c>
      <c r="B38" s="147"/>
      <c r="C38" s="124" t="str">
        <f t="shared" si="3"/>
        <v>Adaptation (1:10)</v>
      </c>
      <c r="D38" s="129"/>
      <c r="F38" s="72" t="s">
        <v>131</v>
      </c>
      <c r="G38" s="72" t="s">
        <v>132</v>
      </c>
    </row>
    <row r="39" spans="1:7" ht="18.75" thickBot="1" x14ac:dyDescent="0.3">
      <c r="A39" s="93" t="s">
        <v>376</v>
      </c>
      <c r="B39" s="145" t="s">
        <v>40</v>
      </c>
      <c r="C39" s="38" t="str">
        <f>UPPER(IF($E$6=$G$3,G39,F39))</f>
        <v>SIGNALISATION ET MARQUAGE (SUR LA BASE DU PLAN DE SITUATION)</v>
      </c>
      <c r="D39" s="38"/>
      <c r="F39" s="72" t="s">
        <v>186</v>
      </c>
      <c r="G39" s="72" t="s">
        <v>187</v>
      </c>
    </row>
    <row r="40" spans="1:7" ht="18.75" thickBot="1" x14ac:dyDescent="0.3">
      <c r="A40" s="93" t="s">
        <v>376</v>
      </c>
      <c r="B40" s="147"/>
      <c r="C40" s="137" t="str">
        <f>IF($E$6=$G$3,G40,F40)</f>
        <v>Chaussée</v>
      </c>
      <c r="D40" s="141"/>
      <c r="F40" s="132" t="s">
        <v>112</v>
      </c>
      <c r="G40" s="132" t="s">
        <v>113</v>
      </c>
    </row>
    <row r="41" spans="1:7" ht="18.75" thickBot="1" x14ac:dyDescent="0.3">
      <c r="A41" s="93" t="s">
        <v>376</v>
      </c>
      <c r="B41" s="147"/>
      <c r="C41" s="124" t="str">
        <f>IF($E$6=$G$3,G41,F41)</f>
        <v>Trottoir</v>
      </c>
      <c r="D41" s="142"/>
      <c r="F41" s="132" t="s">
        <v>410</v>
      </c>
      <c r="G41" s="132" t="s">
        <v>410</v>
      </c>
    </row>
    <row r="42" spans="1:7" ht="26.25" x14ac:dyDescent="0.25">
      <c r="A42" s="93" t="s">
        <v>398</v>
      </c>
      <c r="B42" s="148"/>
      <c r="C42" s="33" t="str">
        <f>IF($E$6=$G$3,G42,F42)</f>
        <v>Signalisation et marquage maintenu [gris]</v>
      </c>
      <c r="D42" s="59"/>
      <c r="F42" s="132" t="s">
        <v>491</v>
      </c>
      <c r="G42" s="72" t="s">
        <v>411</v>
      </c>
    </row>
    <row r="43" spans="1:7" ht="26.25" x14ac:dyDescent="0.25">
      <c r="A43" s="93" t="s">
        <v>398</v>
      </c>
      <c r="B43" s="148"/>
      <c r="C43" s="131" t="str">
        <f>IF($E$6=$G$3,G43,F43)</f>
        <v>Signalisation et marquage supprimé [vert, signaux barrés rouge]</v>
      </c>
      <c r="D43" s="140"/>
      <c r="F43" s="132" t="s">
        <v>413</v>
      </c>
      <c r="G43" s="132" t="s">
        <v>412</v>
      </c>
    </row>
    <row r="44" spans="1:7" ht="26.25" x14ac:dyDescent="0.25">
      <c r="A44" s="93" t="s">
        <v>398</v>
      </c>
      <c r="B44" s="148"/>
      <c r="C44" s="34" t="str">
        <f>IF($E$6=$G$3,G44,F44)</f>
        <v>Signalisation et marquage nouveau [couleurs effectives]</v>
      </c>
      <c r="D44" s="140"/>
      <c r="F44" s="72" t="s">
        <v>484</v>
      </c>
      <c r="G44" s="72" t="s">
        <v>414</v>
      </c>
    </row>
    <row r="45" spans="1:7" ht="18" x14ac:dyDescent="0.25">
      <c r="A45" s="93" t="s">
        <v>376</v>
      </c>
      <c r="B45" s="145" t="s">
        <v>45</v>
      </c>
      <c r="C45" s="38" t="str">
        <f>UPPER(IF($E$6=$G$3,G45,F45))</f>
        <v>EVACUATION DES EAUX DE SURFACE</v>
      </c>
      <c r="D45" s="38"/>
      <c r="F45" s="72" t="s">
        <v>90</v>
      </c>
      <c r="G45" s="72" t="s">
        <v>91</v>
      </c>
    </row>
    <row r="46" spans="1:7" ht="18" x14ac:dyDescent="0.25">
      <c r="A46" s="93" t="s">
        <v>376</v>
      </c>
      <c r="B46" s="148"/>
      <c r="C46" s="57" t="str">
        <f>IF($E$6=$G$3,G46,F46)</f>
        <v>Selon instruction "Evacuation des eaux de chaussée"</v>
      </c>
      <c r="D46" s="57"/>
      <c r="F46" s="72" t="s">
        <v>415</v>
      </c>
      <c r="G46" s="72" t="s">
        <v>416</v>
      </c>
    </row>
    <row r="47" spans="1:7" ht="18" x14ac:dyDescent="0.25">
      <c r="A47" s="93" t="s">
        <v>376</v>
      </c>
      <c r="B47" s="145" t="s">
        <v>65</v>
      </c>
      <c r="C47" s="38" t="str">
        <f>UPPER(IF($E$6=$G$3,G47,F47))</f>
        <v>EMPRISES</v>
      </c>
      <c r="D47" s="38"/>
      <c r="F47" s="72" t="s">
        <v>97</v>
      </c>
      <c r="G47" s="72" t="s">
        <v>94</v>
      </c>
    </row>
    <row r="48" spans="1:7" ht="18" x14ac:dyDescent="0.25">
      <c r="A48" s="93" t="s">
        <v>376</v>
      </c>
      <c r="B48" s="148"/>
      <c r="C48" s="33" t="str">
        <f>IF($E$6=$G$3,G48,F48)</f>
        <v>Future délimitation du domaine public cantonal futur (derrière la ligne [noir] du projet)</v>
      </c>
      <c r="D48" s="33"/>
      <c r="F48" s="132" t="s">
        <v>419</v>
      </c>
      <c r="G48" s="132" t="s">
        <v>417</v>
      </c>
    </row>
    <row r="49" spans="1:7" ht="18" x14ac:dyDescent="0.25">
      <c r="A49" s="93" t="s">
        <v>376</v>
      </c>
      <c r="B49" s="148"/>
      <c r="C49" s="33" t="str">
        <f>IF($E$6=$G$3,G49,F49)</f>
        <v>Future délimitation du domaine public communal (derrière la ligne [noir] du projet)</v>
      </c>
      <c r="D49" s="33"/>
      <c r="F49" s="132" t="s">
        <v>420</v>
      </c>
      <c r="G49" s="132" t="s">
        <v>418</v>
      </c>
    </row>
    <row r="50" spans="1:7" s="2" customFormat="1" ht="12" x14ac:dyDescent="0.2">
      <c r="A50" s="69"/>
      <c r="B50" s="153"/>
      <c r="C50" s="41"/>
      <c r="D50" s="41"/>
      <c r="F50" s="68"/>
      <c r="G50" s="68"/>
    </row>
    <row r="51" spans="1:7" s="2" customFormat="1" ht="12" x14ac:dyDescent="0.2">
      <c r="A51" s="69"/>
      <c r="B51" s="153"/>
      <c r="C51" s="41"/>
      <c r="D51" s="41"/>
      <c r="F51" s="68"/>
      <c r="G51" s="68"/>
    </row>
    <row r="52" spans="1:7" s="2" customFormat="1" ht="12" x14ac:dyDescent="0.2">
      <c r="A52" s="69"/>
      <c r="B52" s="153"/>
      <c r="C52" s="41"/>
      <c r="D52" s="41"/>
      <c r="F52" s="68"/>
      <c r="G52" s="68"/>
    </row>
    <row r="53" spans="1:7" s="2" customFormat="1" ht="12" x14ac:dyDescent="0.2">
      <c r="A53" s="69"/>
      <c r="B53" s="153"/>
      <c r="C53" s="41"/>
      <c r="D53" s="41"/>
      <c r="F53" s="68"/>
      <c r="G53" s="68"/>
    </row>
    <row r="54" spans="1:7" s="2" customFormat="1" ht="12" x14ac:dyDescent="0.2">
      <c r="A54" s="69"/>
      <c r="B54" s="153"/>
      <c r="C54" s="41"/>
      <c r="D54" s="41"/>
      <c r="F54" s="68"/>
      <c r="G54" s="68"/>
    </row>
    <row r="55" spans="1:7" s="2" customFormat="1" ht="12" x14ac:dyDescent="0.2">
      <c r="A55" s="69"/>
      <c r="B55" s="153"/>
      <c r="C55" s="41"/>
      <c r="D55" s="41"/>
      <c r="F55" s="68"/>
      <c r="G55" s="68"/>
    </row>
    <row r="56" spans="1:7" s="2" customFormat="1" ht="12" x14ac:dyDescent="0.2">
      <c r="A56" s="69"/>
      <c r="B56" s="153"/>
      <c r="C56" s="41"/>
      <c r="D56" s="41"/>
      <c r="F56" s="68"/>
      <c r="G56" s="68"/>
    </row>
    <row r="57" spans="1:7" s="2" customFormat="1" ht="12" x14ac:dyDescent="0.2">
      <c r="A57" s="69"/>
      <c r="B57" s="154"/>
      <c r="C57" s="41"/>
      <c r="D57" s="41"/>
      <c r="F57" s="68"/>
      <c r="G57" s="68"/>
    </row>
    <row r="58" spans="1:7" s="2" customFormat="1" ht="12" x14ac:dyDescent="0.2">
      <c r="A58" s="69"/>
      <c r="B58" s="154"/>
      <c r="C58" s="41"/>
      <c r="D58" s="41"/>
      <c r="F58" s="68"/>
      <c r="G58" s="68"/>
    </row>
    <row r="59" spans="1:7" s="2" customFormat="1" ht="12" x14ac:dyDescent="0.2">
      <c r="A59" s="69"/>
      <c r="B59" s="154"/>
      <c r="C59" s="41"/>
      <c r="D59" s="41"/>
      <c r="F59" s="68"/>
      <c r="G59" s="68"/>
    </row>
    <row r="60" spans="1:7" s="2" customFormat="1" ht="12" x14ac:dyDescent="0.2">
      <c r="A60" s="69"/>
      <c r="B60" s="58"/>
      <c r="C60" s="41"/>
      <c r="D60" s="41"/>
      <c r="F60" s="68"/>
      <c r="G60" s="68"/>
    </row>
    <row r="61" spans="1:7" s="2" customFormat="1" ht="12" x14ac:dyDescent="0.2">
      <c r="A61" s="69"/>
      <c r="B61" s="58"/>
      <c r="C61" s="41"/>
      <c r="D61" s="41"/>
      <c r="F61" s="68"/>
      <c r="G61" s="68"/>
    </row>
    <row r="62" spans="1:7" s="2" customFormat="1" ht="12" x14ac:dyDescent="0.2">
      <c r="A62" s="69"/>
      <c r="B62" s="58"/>
      <c r="C62" s="41"/>
      <c r="D62" s="41"/>
      <c r="F62" s="68"/>
      <c r="G62" s="68"/>
    </row>
    <row r="63" spans="1:7" s="2" customFormat="1" ht="12" x14ac:dyDescent="0.2">
      <c r="A63" s="69"/>
      <c r="B63" s="58"/>
      <c r="C63" s="41"/>
      <c r="D63" s="41"/>
      <c r="F63" s="68"/>
      <c r="G63" s="68"/>
    </row>
    <row r="64" spans="1:7" s="2" customFormat="1" ht="12" x14ac:dyDescent="0.2">
      <c r="A64" s="69"/>
      <c r="B64" s="58"/>
      <c r="C64" s="41"/>
      <c r="D64" s="41"/>
      <c r="F64" s="68"/>
      <c r="G64" s="68"/>
    </row>
    <row r="65" spans="1:7" s="2" customFormat="1" ht="12" x14ac:dyDescent="0.2">
      <c r="A65" s="69"/>
      <c r="B65" s="58"/>
      <c r="C65" s="41"/>
      <c r="D65" s="41"/>
      <c r="F65" s="68"/>
      <c r="G65" s="68"/>
    </row>
    <row r="66" spans="1:7" s="2" customFormat="1" ht="12" x14ac:dyDescent="0.2">
      <c r="A66" s="69"/>
      <c r="B66" s="58"/>
      <c r="C66" s="41"/>
      <c r="D66" s="41"/>
      <c r="F66" s="68"/>
      <c r="G66" s="68"/>
    </row>
    <row r="67" spans="1:7" s="2" customFormat="1" ht="12" x14ac:dyDescent="0.2">
      <c r="A67" s="69"/>
      <c r="B67" s="58"/>
      <c r="C67" s="41"/>
      <c r="D67" s="41"/>
      <c r="F67" s="68"/>
      <c r="G67" s="68"/>
    </row>
    <row r="68" spans="1:7" s="2" customFormat="1" ht="12" x14ac:dyDescent="0.2">
      <c r="A68" s="69"/>
      <c r="B68" s="58"/>
      <c r="C68" s="41"/>
      <c r="D68" s="41"/>
      <c r="F68" s="68"/>
      <c r="G68" s="68"/>
    </row>
    <row r="69" spans="1:7" s="2" customFormat="1" ht="12" x14ac:dyDescent="0.2">
      <c r="A69" s="69"/>
      <c r="B69" s="58"/>
      <c r="C69" s="41"/>
      <c r="D69" s="41"/>
      <c r="F69" s="68"/>
      <c r="G69" s="68"/>
    </row>
    <row r="70" spans="1:7" s="2" customFormat="1" ht="12" x14ac:dyDescent="0.2">
      <c r="A70" s="69"/>
      <c r="B70" s="58"/>
      <c r="C70" s="41"/>
      <c r="D70" s="41"/>
      <c r="F70" s="68"/>
      <c r="G70" s="68"/>
    </row>
    <row r="71" spans="1:7" s="2" customFormat="1" ht="12" x14ac:dyDescent="0.2">
      <c r="A71" s="69"/>
      <c r="B71" s="58"/>
      <c r="C71" s="41"/>
      <c r="D71" s="41"/>
      <c r="F71" s="68"/>
      <c r="G71" s="68"/>
    </row>
    <row r="72" spans="1:7" s="2" customFormat="1" ht="12" x14ac:dyDescent="0.2">
      <c r="A72" s="69"/>
      <c r="B72" s="58"/>
      <c r="C72" s="41"/>
      <c r="D72" s="41"/>
      <c r="F72" s="68"/>
      <c r="G72" s="68"/>
    </row>
    <row r="73" spans="1:7" s="2" customFormat="1" ht="12" x14ac:dyDescent="0.2">
      <c r="A73" s="69"/>
      <c r="B73" s="58"/>
      <c r="C73" s="41"/>
      <c r="D73" s="41"/>
      <c r="F73" s="68"/>
      <c r="G73" s="68"/>
    </row>
    <row r="74" spans="1:7" s="2" customFormat="1" ht="12" x14ac:dyDescent="0.2">
      <c r="A74" s="69"/>
      <c r="B74" s="58"/>
      <c r="C74" s="41"/>
      <c r="D74" s="41"/>
      <c r="F74" s="68"/>
      <c r="G74" s="68"/>
    </row>
    <row r="75" spans="1:7" s="2" customFormat="1" ht="12" x14ac:dyDescent="0.2">
      <c r="A75" s="69"/>
      <c r="B75" s="58"/>
      <c r="C75" s="41"/>
      <c r="D75" s="41"/>
      <c r="F75" s="68"/>
      <c r="G75" s="68"/>
    </row>
    <row r="76" spans="1:7" s="2" customFormat="1" ht="12" x14ac:dyDescent="0.2">
      <c r="A76" s="69"/>
      <c r="B76" s="58"/>
      <c r="C76" s="41"/>
      <c r="D76" s="41"/>
      <c r="F76" s="68"/>
      <c r="G76" s="68"/>
    </row>
    <row r="77" spans="1:7" s="2" customFormat="1" ht="12" x14ac:dyDescent="0.2">
      <c r="A77" s="69"/>
      <c r="B77" s="58"/>
      <c r="C77" s="41"/>
      <c r="D77" s="41"/>
      <c r="F77" s="68"/>
      <c r="G77" s="68"/>
    </row>
    <row r="78" spans="1:7" s="2" customFormat="1" ht="12" x14ac:dyDescent="0.2">
      <c r="A78" s="69"/>
      <c r="B78" s="58"/>
      <c r="C78" s="41"/>
      <c r="D78" s="41"/>
      <c r="F78" s="68"/>
      <c r="G78" s="68"/>
    </row>
    <row r="79" spans="1:7" s="2" customFormat="1" ht="12" x14ac:dyDescent="0.2">
      <c r="A79" s="69"/>
      <c r="B79" s="58"/>
      <c r="C79" s="41"/>
      <c r="D79" s="41"/>
      <c r="F79" s="68"/>
      <c r="G79" s="68"/>
    </row>
    <row r="80" spans="1:7" s="2" customFormat="1" ht="12" x14ac:dyDescent="0.2">
      <c r="A80" s="69"/>
      <c r="B80" s="58"/>
      <c r="C80" s="41"/>
      <c r="D80" s="41"/>
      <c r="F80" s="68"/>
      <c r="G80" s="68"/>
    </row>
    <row r="81" spans="1:7" s="2" customFormat="1" ht="12" x14ac:dyDescent="0.2">
      <c r="A81" s="69"/>
      <c r="B81" s="58"/>
      <c r="C81" s="41"/>
      <c r="D81" s="41"/>
      <c r="F81" s="68"/>
      <c r="G81" s="68"/>
    </row>
    <row r="82" spans="1:7" s="2" customFormat="1" ht="12" x14ac:dyDescent="0.2">
      <c r="A82" s="69"/>
      <c r="B82" s="58"/>
      <c r="C82" s="41"/>
      <c r="D82" s="41"/>
      <c r="F82" s="68"/>
      <c r="G82" s="68"/>
    </row>
    <row r="83" spans="1:7" s="2" customFormat="1" ht="12" x14ac:dyDescent="0.2">
      <c r="A83" s="69"/>
      <c r="B83" s="58"/>
      <c r="C83" s="41"/>
      <c r="D83" s="41"/>
      <c r="F83" s="68"/>
      <c r="G83" s="68"/>
    </row>
    <row r="84" spans="1:7" s="2" customFormat="1" ht="12" x14ac:dyDescent="0.2">
      <c r="A84" s="69"/>
      <c r="B84" s="58"/>
      <c r="C84" s="41"/>
      <c r="D84" s="41"/>
      <c r="F84" s="68"/>
      <c r="G84" s="68"/>
    </row>
    <row r="85" spans="1:7" s="2" customFormat="1" ht="12" x14ac:dyDescent="0.2">
      <c r="A85" s="69"/>
      <c r="B85" s="58"/>
      <c r="C85" s="41"/>
      <c r="D85" s="41"/>
      <c r="F85" s="68"/>
      <c r="G85" s="68"/>
    </row>
    <row r="86" spans="1:7" s="2" customFormat="1" ht="12" x14ac:dyDescent="0.2">
      <c r="A86" s="69"/>
      <c r="B86" s="58"/>
      <c r="C86" s="41"/>
      <c r="D86" s="41"/>
      <c r="F86" s="68"/>
      <c r="G86" s="68"/>
    </row>
    <row r="87" spans="1:7" s="2" customFormat="1" ht="12" x14ac:dyDescent="0.2">
      <c r="A87" s="69"/>
      <c r="B87" s="58"/>
      <c r="C87" s="41"/>
      <c r="D87" s="41"/>
      <c r="F87" s="68"/>
      <c r="G87" s="68"/>
    </row>
    <row r="88" spans="1:7" s="2" customFormat="1" ht="12" x14ac:dyDescent="0.2">
      <c r="A88" s="69"/>
      <c r="B88" s="58"/>
      <c r="C88" s="41"/>
      <c r="D88" s="41"/>
      <c r="F88" s="68"/>
      <c r="G88" s="68"/>
    </row>
    <row r="89" spans="1:7" s="2" customFormat="1" ht="12" x14ac:dyDescent="0.2">
      <c r="A89" s="69"/>
      <c r="B89" s="58"/>
      <c r="C89" s="41"/>
      <c r="D89" s="41"/>
      <c r="F89" s="68"/>
      <c r="G89" s="68"/>
    </row>
    <row r="90" spans="1:7" s="2" customFormat="1" ht="12" x14ac:dyDescent="0.2">
      <c r="A90" s="69"/>
      <c r="B90" s="58"/>
      <c r="C90" s="41"/>
      <c r="D90" s="41"/>
      <c r="F90" s="68"/>
      <c r="G90" s="68"/>
    </row>
    <row r="91" spans="1:7" s="2" customFormat="1" ht="12" x14ac:dyDescent="0.2">
      <c r="A91" s="69"/>
      <c r="B91" s="58"/>
      <c r="C91" s="41"/>
      <c r="D91" s="41"/>
      <c r="F91" s="68"/>
      <c r="G91" s="68"/>
    </row>
    <row r="92" spans="1:7" s="2" customFormat="1" ht="12" x14ac:dyDescent="0.2">
      <c r="A92" s="69"/>
      <c r="B92" s="58"/>
      <c r="C92" s="41"/>
      <c r="D92" s="41"/>
      <c r="F92" s="68"/>
      <c r="G92" s="68"/>
    </row>
    <row r="93" spans="1:7" s="2" customFormat="1" ht="12" x14ac:dyDescent="0.2">
      <c r="A93" s="69"/>
      <c r="B93" s="58"/>
      <c r="C93" s="41"/>
      <c r="D93" s="41"/>
      <c r="F93" s="68"/>
      <c r="G93" s="68"/>
    </row>
    <row r="94" spans="1:7" s="2" customFormat="1" ht="12" x14ac:dyDescent="0.2">
      <c r="A94" s="69"/>
      <c r="B94" s="58"/>
      <c r="C94" s="41"/>
      <c r="D94" s="41"/>
      <c r="F94" s="68"/>
      <c r="G94" s="68"/>
    </row>
    <row r="95" spans="1:7" s="2" customFormat="1" ht="12" x14ac:dyDescent="0.2">
      <c r="A95" s="69"/>
      <c r="B95" s="58"/>
      <c r="C95" s="41"/>
      <c r="D95" s="41"/>
      <c r="F95" s="68"/>
      <c r="G95" s="68"/>
    </row>
    <row r="96" spans="1:7" s="2" customFormat="1" ht="12" x14ac:dyDescent="0.2">
      <c r="A96" s="69"/>
      <c r="B96" s="58"/>
      <c r="C96" s="41"/>
      <c r="D96" s="41"/>
      <c r="F96" s="68"/>
      <c r="G96" s="68"/>
    </row>
    <row r="97" spans="1:7" s="2" customFormat="1" ht="12" x14ac:dyDescent="0.2">
      <c r="A97" s="69"/>
      <c r="B97" s="58"/>
      <c r="C97" s="41"/>
      <c r="D97" s="41"/>
      <c r="F97" s="68"/>
      <c r="G97" s="68"/>
    </row>
    <row r="98" spans="1:7" s="2" customFormat="1" ht="12" x14ac:dyDescent="0.2">
      <c r="A98" s="69"/>
      <c r="B98" s="58"/>
      <c r="C98" s="41"/>
      <c r="D98" s="41"/>
      <c r="F98" s="68"/>
      <c r="G98" s="68"/>
    </row>
    <row r="99" spans="1:7" s="2" customFormat="1" ht="12" x14ac:dyDescent="0.2">
      <c r="A99" s="69"/>
      <c r="B99" s="58"/>
      <c r="C99" s="41"/>
      <c r="D99" s="41"/>
      <c r="F99" s="68"/>
      <c r="G99" s="68"/>
    </row>
    <row r="100" spans="1:7" s="2" customFormat="1" ht="12" x14ac:dyDescent="0.2">
      <c r="A100" s="69"/>
      <c r="B100" s="58"/>
      <c r="C100" s="41"/>
      <c r="D100" s="41"/>
      <c r="F100" s="68"/>
      <c r="G100" s="68"/>
    </row>
    <row r="101" spans="1:7" s="2" customFormat="1" ht="12" x14ac:dyDescent="0.2">
      <c r="A101" s="69"/>
      <c r="B101" s="58"/>
      <c r="C101" s="41"/>
      <c r="D101" s="41"/>
      <c r="F101" s="68"/>
      <c r="G101" s="68"/>
    </row>
    <row r="102" spans="1:7" s="2" customFormat="1" ht="12" x14ac:dyDescent="0.2">
      <c r="A102" s="69"/>
      <c r="B102" s="58"/>
      <c r="C102" s="41"/>
      <c r="D102" s="41"/>
      <c r="F102" s="68"/>
      <c r="G102" s="68"/>
    </row>
    <row r="103" spans="1:7" s="2" customFormat="1" ht="12" x14ac:dyDescent="0.2">
      <c r="A103" s="69"/>
      <c r="B103" s="58"/>
      <c r="C103" s="41"/>
      <c r="D103" s="41"/>
      <c r="F103" s="68"/>
      <c r="G103" s="68"/>
    </row>
    <row r="104" spans="1:7" s="2" customFormat="1" ht="12" x14ac:dyDescent="0.2">
      <c r="A104" s="69"/>
      <c r="B104" s="58"/>
      <c r="C104" s="41"/>
      <c r="D104" s="41"/>
      <c r="F104" s="68"/>
      <c r="G104" s="68"/>
    </row>
    <row r="105" spans="1:7" s="2" customFormat="1" ht="12" x14ac:dyDescent="0.2">
      <c r="A105" s="69"/>
      <c r="B105" s="58"/>
      <c r="C105" s="41"/>
      <c r="D105" s="41"/>
      <c r="F105" s="68"/>
      <c r="G105" s="68"/>
    </row>
    <row r="106" spans="1:7" s="2" customFormat="1" ht="12" x14ac:dyDescent="0.2">
      <c r="A106" s="69"/>
      <c r="B106" s="58"/>
      <c r="C106" s="41"/>
      <c r="D106" s="41"/>
      <c r="F106" s="68"/>
      <c r="G106" s="68"/>
    </row>
    <row r="107" spans="1:7" s="2" customFormat="1" ht="12" x14ac:dyDescent="0.2">
      <c r="A107" s="69"/>
      <c r="B107" s="58"/>
      <c r="C107" s="41"/>
      <c r="D107" s="41"/>
      <c r="F107" s="68"/>
      <c r="G107" s="68"/>
    </row>
    <row r="108" spans="1:7" s="2" customFormat="1" ht="12" x14ac:dyDescent="0.2">
      <c r="A108" s="69"/>
      <c r="B108" s="58"/>
      <c r="C108" s="41"/>
      <c r="D108" s="41"/>
      <c r="F108" s="68"/>
      <c r="G108" s="68"/>
    </row>
    <row r="109" spans="1:7" s="2" customFormat="1" ht="12" x14ac:dyDescent="0.2">
      <c r="A109" s="69"/>
      <c r="B109" s="58"/>
      <c r="C109" s="41"/>
      <c r="D109" s="41"/>
      <c r="F109" s="68"/>
      <c r="G109" s="68"/>
    </row>
    <row r="110" spans="1:7" s="2" customFormat="1" ht="12" x14ac:dyDescent="0.2">
      <c r="A110" s="69"/>
      <c r="B110" s="58"/>
      <c r="C110" s="41"/>
      <c r="D110" s="41"/>
      <c r="F110" s="68"/>
      <c r="G110" s="68"/>
    </row>
    <row r="111" spans="1:7" s="2" customFormat="1" ht="12" x14ac:dyDescent="0.2">
      <c r="A111" s="69"/>
      <c r="B111" s="58"/>
      <c r="C111" s="41"/>
      <c r="D111" s="41"/>
      <c r="F111" s="68"/>
      <c r="G111" s="68"/>
    </row>
    <row r="112" spans="1:7" s="2" customFormat="1" ht="12" x14ac:dyDescent="0.2">
      <c r="A112" s="69"/>
      <c r="B112" s="58"/>
      <c r="C112" s="41"/>
      <c r="D112" s="41"/>
      <c r="F112" s="68"/>
      <c r="G112" s="68"/>
    </row>
    <row r="113" spans="1:7" s="2" customFormat="1" ht="12" x14ac:dyDescent="0.2">
      <c r="A113" s="69"/>
      <c r="B113" s="58"/>
      <c r="C113" s="41"/>
      <c r="D113" s="41"/>
      <c r="F113" s="68"/>
      <c r="G113" s="68"/>
    </row>
    <row r="114" spans="1:7" s="2" customFormat="1" ht="12" x14ac:dyDescent="0.2">
      <c r="A114" s="69"/>
      <c r="B114" s="58"/>
      <c r="C114" s="41"/>
      <c r="D114" s="41"/>
      <c r="F114" s="68"/>
      <c r="G114" s="68"/>
    </row>
    <row r="115" spans="1:7" s="2" customFormat="1" ht="12" x14ac:dyDescent="0.2">
      <c r="A115" s="69"/>
      <c r="B115" s="58"/>
      <c r="C115" s="41"/>
      <c r="D115" s="41"/>
      <c r="F115" s="68"/>
      <c r="G115" s="68"/>
    </row>
    <row r="116" spans="1:7" s="2" customFormat="1" ht="12" x14ac:dyDescent="0.2">
      <c r="A116" s="69"/>
      <c r="B116" s="58"/>
      <c r="C116" s="41"/>
      <c r="D116" s="41"/>
      <c r="F116" s="68"/>
      <c r="G116" s="68"/>
    </row>
    <row r="117" spans="1:7" s="2" customFormat="1" ht="12" x14ac:dyDescent="0.2">
      <c r="A117" s="69"/>
      <c r="B117" s="58"/>
      <c r="C117" s="41"/>
      <c r="D117" s="41"/>
      <c r="F117" s="68"/>
      <c r="G117" s="68"/>
    </row>
    <row r="118" spans="1:7" s="2" customFormat="1" ht="12" x14ac:dyDescent="0.2">
      <c r="A118" s="69"/>
      <c r="B118" s="155"/>
      <c r="C118" s="44"/>
      <c r="D118" s="44"/>
      <c r="F118" s="68"/>
      <c r="G118" s="68"/>
    </row>
    <row r="119" spans="1:7" s="2" customFormat="1" ht="11.25" x14ac:dyDescent="0.2">
      <c r="A119" s="69"/>
      <c r="B119" s="156"/>
      <c r="C119" s="3"/>
      <c r="D119" s="3"/>
      <c r="F119" s="68"/>
      <c r="G119" s="68"/>
    </row>
    <row r="120" spans="1:7" s="2" customFormat="1" ht="11.25" x14ac:dyDescent="0.2">
      <c r="A120" s="69"/>
      <c r="B120" s="156"/>
      <c r="C120" s="3"/>
      <c r="D120" s="3"/>
      <c r="F120" s="68"/>
      <c r="G120" s="68"/>
    </row>
    <row r="121" spans="1:7" s="2" customFormat="1" ht="11.25" x14ac:dyDescent="0.2">
      <c r="A121" s="69"/>
      <c r="B121" s="156"/>
      <c r="C121" s="3"/>
      <c r="D121" s="3"/>
      <c r="F121" s="68"/>
      <c r="G121" s="68"/>
    </row>
    <row r="122" spans="1:7" s="2" customFormat="1" ht="11.25" x14ac:dyDescent="0.2">
      <c r="A122" s="69"/>
      <c r="B122" s="156"/>
      <c r="C122" s="3"/>
      <c r="D122" s="3"/>
      <c r="F122" s="68"/>
      <c r="G122" s="68"/>
    </row>
    <row r="123" spans="1:7" s="2" customFormat="1" ht="11.25" x14ac:dyDescent="0.2">
      <c r="A123" s="69"/>
      <c r="B123" s="156"/>
      <c r="C123" s="3"/>
      <c r="D123" s="3"/>
      <c r="F123" s="68"/>
      <c r="G123" s="68"/>
    </row>
    <row r="124" spans="1:7" s="2" customFormat="1" ht="11.25" x14ac:dyDescent="0.2">
      <c r="A124" s="69"/>
      <c r="B124" s="156"/>
      <c r="C124" s="3"/>
      <c r="D124" s="3"/>
      <c r="F124" s="68"/>
      <c r="G124" s="68"/>
    </row>
    <row r="125" spans="1:7" s="2" customFormat="1" ht="11.25" x14ac:dyDescent="0.2">
      <c r="A125" s="69"/>
      <c r="B125" s="156"/>
      <c r="C125" s="3"/>
      <c r="D125" s="3"/>
      <c r="F125" s="68"/>
      <c r="G125" s="68"/>
    </row>
    <row r="126" spans="1:7" s="2" customFormat="1" ht="11.25" x14ac:dyDescent="0.2">
      <c r="A126" s="69"/>
      <c r="B126" s="156"/>
      <c r="C126" s="3"/>
      <c r="D126" s="3"/>
      <c r="F126" s="68"/>
      <c r="G126" s="68"/>
    </row>
    <row r="127" spans="1:7" s="2" customFormat="1" ht="11.25" x14ac:dyDescent="0.2">
      <c r="A127" s="69"/>
      <c r="B127" s="156"/>
      <c r="C127" s="3"/>
      <c r="D127" s="3"/>
      <c r="F127" s="68"/>
      <c r="G127" s="68"/>
    </row>
    <row r="128" spans="1:7" s="2" customFormat="1" ht="11.25" x14ac:dyDescent="0.2">
      <c r="A128" s="69"/>
      <c r="B128" s="156"/>
      <c r="C128" s="3"/>
      <c r="D128" s="3"/>
      <c r="F128" s="68"/>
      <c r="G128" s="68"/>
    </row>
    <row r="129" spans="1:7" s="2" customFormat="1" ht="11.25" x14ac:dyDescent="0.2">
      <c r="A129" s="69"/>
      <c r="B129" s="156"/>
      <c r="C129" s="3"/>
      <c r="D129" s="3"/>
      <c r="F129" s="68"/>
      <c r="G129" s="68"/>
    </row>
    <row r="130" spans="1:7" s="2" customFormat="1" ht="11.25" x14ac:dyDescent="0.2">
      <c r="A130" s="69"/>
      <c r="B130" s="156"/>
      <c r="C130" s="3"/>
      <c r="D130" s="3"/>
      <c r="F130" s="68"/>
      <c r="G130" s="68"/>
    </row>
    <row r="131" spans="1:7" s="2" customFormat="1" ht="11.25" x14ac:dyDescent="0.2">
      <c r="A131" s="69"/>
      <c r="B131" s="156"/>
      <c r="C131" s="3"/>
      <c r="D131" s="3"/>
      <c r="F131" s="68"/>
      <c r="G131" s="68"/>
    </row>
    <row r="132" spans="1:7" s="2" customFormat="1" ht="11.25" x14ac:dyDescent="0.2">
      <c r="A132" s="69"/>
      <c r="B132" s="156"/>
      <c r="C132" s="3"/>
      <c r="D132" s="3"/>
      <c r="F132" s="68"/>
      <c r="G132" s="68"/>
    </row>
    <row r="133" spans="1:7" s="2" customFormat="1" ht="11.25" x14ac:dyDescent="0.2">
      <c r="A133" s="69"/>
      <c r="B133" s="156"/>
      <c r="C133" s="3"/>
      <c r="D133" s="3"/>
      <c r="F133" s="68"/>
      <c r="G133" s="68"/>
    </row>
    <row r="134" spans="1:7" s="2" customFormat="1" ht="11.25" x14ac:dyDescent="0.2">
      <c r="A134" s="69"/>
      <c r="B134" s="156"/>
      <c r="C134" s="3"/>
      <c r="D134" s="3"/>
      <c r="F134" s="68"/>
      <c r="G134" s="68"/>
    </row>
    <row r="135" spans="1:7" s="2" customFormat="1" ht="11.25" x14ac:dyDescent="0.2">
      <c r="A135" s="69"/>
      <c r="B135" s="156"/>
      <c r="C135" s="3"/>
      <c r="D135" s="3"/>
      <c r="F135" s="68"/>
      <c r="G135" s="68"/>
    </row>
    <row r="136" spans="1:7" s="2" customFormat="1" ht="11.25" x14ac:dyDescent="0.2">
      <c r="A136" s="69"/>
      <c r="B136" s="156"/>
      <c r="C136" s="3"/>
      <c r="D136" s="3"/>
      <c r="F136" s="68"/>
      <c r="G136" s="68"/>
    </row>
    <row r="137" spans="1:7" s="2" customFormat="1" ht="11.25" x14ac:dyDescent="0.2">
      <c r="A137" s="69"/>
      <c r="B137" s="156"/>
      <c r="C137" s="3"/>
      <c r="D137" s="3"/>
      <c r="F137" s="68"/>
      <c r="G137" s="68"/>
    </row>
    <row r="138" spans="1:7" s="2" customFormat="1" ht="11.25" x14ac:dyDescent="0.2">
      <c r="A138" s="69"/>
      <c r="B138" s="156"/>
      <c r="C138" s="3"/>
      <c r="D138" s="3"/>
      <c r="F138" s="68"/>
      <c r="G138" s="68"/>
    </row>
    <row r="139" spans="1:7" s="2" customFormat="1" ht="11.25" x14ac:dyDescent="0.2">
      <c r="A139" s="69"/>
      <c r="B139" s="156"/>
      <c r="C139" s="3"/>
      <c r="D139" s="3"/>
      <c r="F139" s="68"/>
      <c r="G139" s="68"/>
    </row>
    <row r="140" spans="1:7" s="2" customFormat="1" ht="11.25" x14ac:dyDescent="0.2">
      <c r="A140" s="69"/>
      <c r="B140" s="156"/>
      <c r="C140" s="3"/>
      <c r="D140" s="3"/>
      <c r="F140" s="68"/>
      <c r="G140" s="68"/>
    </row>
    <row r="141" spans="1:7" s="2" customFormat="1" ht="11.25" x14ac:dyDescent="0.2">
      <c r="A141" s="69"/>
      <c r="B141" s="156"/>
      <c r="C141" s="3"/>
      <c r="D141" s="3"/>
      <c r="F141" s="68"/>
      <c r="G141" s="68"/>
    </row>
    <row r="142" spans="1:7" s="2" customFormat="1" ht="11.25" x14ac:dyDescent="0.2">
      <c r="A142" s="69"/>
      <c r="B142" s="156"/>
      <c r="C142" s="3"/>
      <c r="D142" s="3"/>
      <c r="F142" s="68"/>
      <c r="G142" s="68"/>
    </row>
    <row r="143" spans="1:7" s="2" customFormat="1" ht="11.25" x14ac:dyDescent="0.2">
      <c r="A143" s="69"/>
      <c r="B143" s="156"/>
      <c r="C143" s="3"/>
      <c r="D143" s="3"/>
      <c r="F143" s="68"/>
      <c r="G143" s="68"/>
    </row>
    <row r="144" spans="1:7" s="2" customFormat="1" ht="11.25" x14ac:dyDescent="0.2">
      <c r="A144" s="69"/>
      <c r="B144" s="156"/>
      <c r="C144" s="3"/>
      <c r="D144" s="3"/>
      <c r="F144" s="68"/>
      <c r="G144" s="68"/>
    </row>
    <row r="145" spans="1:7" s="2" customFormat="1" ht="11.25" x14ac:dyDescent="0.2">
      <c r="A145" s="69"/>
      <c r="B145" s="156"/>
      <c r="C145" s="3"/>
      <c r="D145" s="3"/>
      <c r="F145" s="68"/>
      <c r="G145" s="68"/>
    </row>
  </sheetData>
  <sheetProtection autoFilter="0"/>
  <autoFilter ref="B6:G49"/>
  <mergeCells count="4">
    <mergeCell ref="C10:C12"/>
    <mergeCell ref="F10:F12"/>
    <mergeCell ref="G10:G12"/>
    <mergeCell ref="A3:A4"/>
  </mergeCells>
  <dataValidations count="1">
    <dataValidation type="list" allowBlank="1" showInputMessage="1" showErrorMessage="1" sqref="E6">
      <formula1>$F$3:$G$3</formula1>
    </dataValidation>
  </dataValidations>
  <pageMargins left="0.70866141732283472" right="0.31496062992125984" top="1.1811023622047245" bottom="0.35433070866141736" header="0.43307086614173229" footer="0.31496062992125984"/>
  <pageSetup paperSize="9" scale="95" orientation="portrait" r:id="rId1"/>
  <headerFooter differentFirst="1">
    <oddHeader>&amp;L&amp;"Arial,Gras"&amp;8&amp;G
       Page &amp;P de &amp;N</oddHeader>
    <firstHeader>&amp;L&amp;G&amp;R&amp;"Arial,Gras"&amp;8&amp;G      
105fd&amp;"Arial,Normal", version du 22.11.2019</firstHeader>
    <firstFooter>&amp;L&amp;"Arial,Normal"&amp;6&amp;K00-038—
Direction de l'aménagement, de l'environnement et des constructions DAEC
Raumplanungs-, Umwelt- und Baudirection RUBD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Check-liste</vt:lpstr>
      <vt:lpstr>Recommantations présentation</vt:lpstr>
      <vt:lpstr>'Check-liste'!Impression_des_titres</vt:lpstr>
      <vt:lpstr>'Recommantations présentation'!Impression_des_titres</vt:lpstr>
      <vt:lpstr>Valeurs_Check</vt:lpstr>
      <vt:lpstr>'Check-liste'!Zone_d_impression</vt:lpstr>
      <vt:lpstr>'Recommantations présentation'!Zone_d_impression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Romanens Claude</cp:lastModifiedBy>
  <cp:lastPrinted>2019-11-22T14:20:17Z</cp:lastPrinted>
  <dcterms:created xsi:type="dcterms:W3CDTF">2010-10-19T07:39:27Z</dcterms:created>
  <dcterms:modified xsi:type="dcterms:W3CDTF">2019-11-25T08:48:41Z</dcterms:modified>
</cp:coreProperties>
</file>