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75" windowWidth="18795" windowHeight="11760" activeTab="0"/>
  </bookViews>
  <sheets>
    <sheet name="Formredf " sheetId="1" r:id="rId1"/>
  </sheets>
  <definedNames>
    <definedName name="_xlnm.Print_Area" localSheetId="0">'Formredf '!$A$1:$J$47</definedName>
  </definedNames>
  <calcPr fullCalcOnLoad="1"/>
</workbook>
</file>

<file path=xl/sharedStrings.xml><?xml version="1.0" encoding="utf-8"?>
<sst xmlns="http://schemas.openxmlformats.org/spreadsheetml/2006/main" count="73" uniqueCount="69">
  <si>
    <t>1. Etat des participations déterminantes à l'échéance du rendement des participation ou à la fin de la période fiscale  :</t>
  </si>
  <si>
    <t>Valeur déterminante pour l'impôt sur le bénéfice du total de l'actif à la fin de la période fiscale :</t>
  </si>
  <si>
    <t xml:space="preserve">G/6 </t>
  </si>
  <si>
    <t>A</t>
  </si>
  <si>
    <t>B</t>
  </si>
  <si>
    <t>C</t>
  </si>
  <si>
    <t>E</t>
  </si>
  <si>
    <t>G</t>
  </si>
  <si>
    <t>Nbre et</t>
  </si>
  <si>
    <t>Désignation et forme juridique de l'entreprise</t>
  </si>
  <si>
    <t>Montant nominal de</t>
  </si>
  <si>
    <t>Participation</t>
  </si>
  <si>
    <t>Valeur pour l'impôt</t>
  </si>
  <si>
    <t>Amort. ou rééval.</t>
  </si>
  <si>
    <t>Coût d'invest.</t>
  </si>
  <si>
    <t>Valeur déter-</t>
  </si>
  <si>
    <t xml:space="preserve">Part </t>
  </si>
  <si>
    <t>No</t>
  </si>
  <si>
    <t>genre de titres</t>
  </si>
  <si>
    <t>l'ensemble du capital social</t>
  </si>
  <si>
    <t>en %</t>
  </si>
  <si>
    <t>sur le bénéfice en fr.</t>
  </si>
  <si>
    <t>dès 1.1.97 ou achat</t>
  </si>
  <si>
    <t>en cas de vente</t>
  </si>
  <si>
    <t>minante *</t>
  </si>
  <si>
    <t>*</t>
  </si>
  <si>
    <t>Pour les participations vendues, on indiquera la dernière valeur déterminante avant la vente.</t>
  </si>
  <si>
    <t>Total des frais de financement de la période :</t>
  </si>
  <si>
    <t xml:space="preserve">            G/7</t>
  </si>
  <si>
    <t>Total des frais d'administration de la période :</t>
  </si>
  <si>
    <t xml:space="preserve">            L</t>
  </si>
  <si>
    <t xml:space="preserve">Si les frais effectifs sont revendiqués, remplir seulement la colonne L/1. </t>
  </si>
  <si>
    <t>Frais d'administration à répartir effectivement :</t>
  </si>
  <si>
    <t>(au maximum le 5% du rendement brut des participations)</t>
  </si>
  <si>
    <t>2. Calcul du rendement net des participations</t>
  </si>
  <si>
    <t>I</t>
  </si>
  <si>
    <t>J</t>
  </si>
  <si>
    <t>K</t>
  </si>
  <si>
    <t>M</t>
  </si>
  <si>
    <t>L</t>
  </si>
  <si>
    <t>L/1</t>
  </si>
  <si>
    <t>N</t>
  </si>
  <si>
    <t xml:space="preserve">Rendementt brut ou prix de vente </t>
  </si>
  <si>
    <t>Coût d'invest. des ventes ou amort. sel. J</t>
  </si>
  <si>
    <t>Rendement brut</t>
  </si>
  <si>
    <t>Frais de</t>
  </si>
  <si>
    <t>Frais d'admi-</t>
  </si>
  <si>
    <t>Frais effectifs</t>
  </si>
  <si>
    <t>Rendement</t>
  </si>
  <si>
    <t>des participations</t>
  </si>
  <si>
    <t>financement</t>
  </si>
  <si>
    <t>nistration</t>
  </si>
  <si>
    <t>revendiqués *</t>
  </si>
  <si>
    <t>positif net</t>
  </si>
  <si>
    <t xml:space="preserve">H    </t>
  </si>
  <si>
    <t>* Joindre les</t>
  </si>
  <si>
    <t>3. Calcul de la réduction en % de l'impôt sur le bénéfice</t>
  </si>
  <si>
    <t>moyens de preuve.</t>
  </si>
  <si>
    <t>Pertes déductibles des 7 années précédant la taxation</t>
  </si>
  <si>
    <t>(Inscrire le montant en négatif)</t>
  </si>
  <si>
    <t>Bénéfice imposable net total :</t>
  </si>
  <si>
    <t>Réduction =</t>
  </si>
  <si>
    <t>Rendement net des participations x 100</t>
  </si>
  <si>
    <t>Bénéfice net imposable total</t>
  </si>
  <si>
    <t>Nous attestons que les indications ci-dessus sont exactes et complètes :</t>
  </si>
  <si>
    <t>(lieu et date)</t>
  </si>
  <si>
    <t>(signature valable de la société)</t>
  </si>
  <si>
    <t>Calcul de la réduction pour participation
—</t>
  </si>
  <si>
    <t>a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</si>
</sst>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0.0000%"/>
    <numFmt numFmtId="177" formatCode="0.000%"/>
    <numFmt numFmtId="178" formatCode="0.0%"/>
    <numFmt numFmtId="179" formatCode="_ &quot;SFr.&quot;\ * #,##0.000_ ;_ &quot;SFr.&quot;\ * \-#,##0.000_ ;_ &quot;SFr.&quot;\ * &quot;-&quot;???_ ;_ @_ "/>
    <numFmt numFmtId="180" formatCode="#,##0.00_ ;[Red]\-#,##0.00\ "/>
    <numFmt numFmtId="181" formatCode="0.00_ ;[Red]\-0.00\ "/>
    <numFmt numFmtId="182" formatCode="0.00;[Red]0.00"/>
    <numFmt numFmtId="183" formatCode="d/m/yy"/>
    <numFmt numFmtId="184" formatCode="d\ mmmm\ yyyy"/>
    <numFmt numFmtId="185" formatCode="#,##0.00_ ;\-#,##0.00\ 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69" fontId="0" fillId="33" borderId="10" xfId="59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9" fontId="0" fillId="0" borderId="15" xfId="59" applyBorder="1" applyAlignment="1" applyProtection="1">
      <alignment/>
      <protection locked="0"/>
    </xf>
    <xf numFmtId="10" fontId="0" fillId="0" borderId="15" xfId="51" applyNumberFormat="1" applyBorder="1" applyAlignment="1" applyProtection="1">
      <alignment/>
      <protection locked="0"/>
    </xf>
    <xf numFmtId="43" fontId="0" fillId="0" borderId="15" xfId="47" applyBorder="1" applyAlignment="1" applyProtection="1">
      <alignment/>
      <protection locked="0"/>
    </xf>
    <xf numFmtId="180" fontId="0" fillId="0" borderId="15" xfId="0" applyNumberFormat="1" applyBorder="1" applyAlignment="1" applyProtection="1">
      <alignment/>
      <protection locked="0"/>
    </xf>
    <xf numFmtId="43" fontId="0" fillId="0" borderId="16" xfId="47" applyBorder="1" applyAlignment="1" applyProtection="1">
      <alignment/>
      <protection locked="0"/>
    </xf>
    <xf numFmtId="177" fontId="0" fillId="0" borderId="10" xfId="51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9" fontId="0" fillId="0" borderId="17" xfId="59" applyBorder="1" applyAlignment="1" applyProtection="1">
      <alignment/>
      <protection locked="0"/>
    </xf>
    <xf numFmtId="10" fontId="0" fillId="0" borderId="17" xfId="51" applyNumberFormat="1" applyBorder="1" applyAlignment="1" applyProtection="1">
      <alignment/>
      <protection locked="0"/>
    </xf>
    <xf numFmtId="43" fontId="0" fillId="0" borderId="17" xfId="47" applyBorder="1" applyAlignment="1" applyProtection="1">
      <alignment/>
      <protection locked="0"/>
    </xf>
    <xf numFmtId="43" fontId="0" fillId="0" borderId="18" xfId="47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0" fontId="0" fillId="0" borderId="0" xfId="51" applyNumberFormat="1" applyBorder="1" applyAlignment="1">
      <alignment/>
    </xf>
    <xf numFmtId="177" fontId="0" fillId="0" borderId="0" xfId="51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69" fontId="0" fillId="34" borderId="10" xfId="59" applyFill="1" applyBorder="1" applyAlignment="1" applyProtection="1">
      <alignment/>
      <protection locked="0"/>
    </xf>
    <xf numFmtId="10" fontId="4" fillId="33" borderId="0" xfId="51" applyNumberFormat="1" applyFont="1" applyFill="1" applyBorder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69" fontId="0" fillId="33" borderId="10" xfId="59" applyFill="1" applyBorder="1" applyAlignment="1">
      <alignment/>
    </xf>
    <xf numFmtId="169" fontId="0" fillId="0" borderId="0" xfId="0" applyNumberFormat="1" applyAlignment="1">
      <alignment/>
    </xf>
    <xf numFmtId="169" fontId="0" fillId="33" borderId="0" xfId="59" applyFill="1" applyAlignment="1">
      <alignment/>
    </xf>
    <xf numFmtId="0" fontId="4" fillId="0" borderId="0" xfId="0" applyFont="1" applyFill="1" applyAlignment="1">
      <alignment/>
    </xf>
    <xf numFmtId="0" fontId="4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169" fontId="0" fillId="0" borderId="14" xfId="59" applyBorder="1" applyAlignment="1" applyProtection="1">
      <alignment/>
      <protection locked="0"/>
    </xf>
    <xf numFmtId="180" fontId="0" fillId="0" borderId="14" xfId="0" applyNumberFormat="1" applyBorder="1" applyAlignment="1">
      <alignment/>
    </xf>
    <xf numFmtId="180" fontId="0" fillId="0" borderId="21" xfId="47" applyNumberFormat="1" applyFont="1" applyBorder="1" applyAlignment="1">
      <alignment/>
    </xf>
    <xf numFmtId="180" fontId="0" fillId="0" borderId="14" xfId="47" applyNumberFormat="1" applyFont="1" applyBorder="1" applyAlignment="1">
      <alignment/>
    </xf>
    <xf numFmtId="180" fontId="0" fillId="0" borderId="14" xfId="0" applyNumberFormat="1" applyBorder="1" applyAlignment="1" applyProtection="1">
      <alignment/>
      <protection locked="0"/>
    </xf>
    <xf numFmtId="43" fontId="0" fillId="0" borderId="14" xfId="47" applyBorder="1" applyAlignment="1">
      <alignment/>
    </xf>
    <xf numFmtId="177" fontId="0" fillId="0" borderId="0" xfId="51" applyNumberFormat="1" applyAlignment="1">
      <alignment/>
    </xf>
    <xf numFmtId="169" fontId="0" fillId="0" borderId="10" xfId="59" applyBorder="1" applyAlignment="1" applyProtection="1">
      <alignment/>
      <protection locked="0"/>
    </xf>
    <xf numFmtId="180" fontId="0" fillId="0" borderId="10" xfId="0" applyNumberFormat="1" applyBorder="1" applyAlignment="1">
      <alignment/>
    </xf>
    <xf numFmtId="180" fontId="0" fillId="0" borderId="22" xfId="47" applyNumberFormat="1" applyFont="1" applyBorder="1" applyAlignment="1">
      <alignment/>
    </xf>
    <xf numFmtId="0" fontId="0" fillId="0" borderId="20" xfId="0" applyBorder="1" applyAlignment="1">
      <alignment/>
    </xf>
    <xf numFmtId="169" fontId="0" fillId="0" borderId="18" xfId="0" applyNumberFormat="1" applyBorder="1" applyAlignment="1">
      <alignment/>
    </xf>
    <xf numFmtId="180" fontId="0" fillId="0" borderId="10" xfId="47" applyNumberFormat="1" applyFont="1" applyBorder="1" applyAlignment="1">
      <alignment/>
    </xf>
    <xf numFmtId="180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180" fontId="0" fillId="34" borderId="0" xfId="47" applyNumberFormat="1" applyFill="1" applyAlignment="1" applyProtection="1">
      <alignment/>
      <protection locked="0"/>
    </xf>
    <xf numFmtId="169" fontId="0" fillId="34" borderId="0" xfId="59" applyFont="1" applyFill="1" applyAlignment="1" applyProtection="1">
      <alignment/>
      <protection locked="0"/>
    </xf>
    <xf numFmtId="0" fontId="9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177" fontId="4" fillId="0" borderId="23" xfId="51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Alignment="1">
      <alignment horizontal="center"/>
    </xf>
    <xf numFmtId="0" fontId="9" fillId="0" borderId="21" xfId="0" applyFont="1" applyBorder="1" applyAlignment="1">
      <alignment/>
    </xf>
    <xf numFmtId="0" fontId="11" fillId="0" borderId="0" xfId="0" applyFont="1" applyAlignment="1">
      <alignment/>
    </xf>
    <xf numFmtId="0" fontId="0" fillId="0" borderId="15" xfId="0" applyFont="1" applyBorder="1" applyAlignment="1" applyProtection="1">
      <alignment/>
      <protection locked="0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0" fillId="0" borderId="1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4" fillId="33" borderId="1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9" fontId="0" fillId="34" borderId="18" xfId="59" applyFill="1" applyBorder="1" applyAlignment="1" applyProtection="1">
      <alignment horizontal="center"/>
      <protection locked="0"/>
    </xf>
    <xf numFmtId="169" fontId="0" fillId="34" borderId="17" xfId="59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542925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17</xdr:row>
      <xdr:rowOff>47625</xdr:rowOff>
    </xdr:from>
    <xdr:to>
      <xdr:col>4</xdr:col>
      <xdr:colOff>352425</xdr:colOff>
      <xdr:row>17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934075" y="3124200"/>
          <a:ext cx="276225" cy="76200"/>
        </a:xfrm>
        <a:prstGeom prst="leftArrow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18</xdr:row>
      <xdr:rowOff>47625</xdr:rowOff>
    </xdr:from>
    <xdr:to>
      <xdr:col>4</xdr:col>
      <xdr:colOff>352425</xdr:colOff>
      <xdr:row>18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5934075" y="3286125"/>
          <a:ext cx="276225" cy="76200"/>
        </a:xfrm>
        <a:prstGeom prst="leftArrow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</xdr:row>
      <xdr:rowOff>66675</xdr:rowOff>
    </xdr:from>
    <xdr:to>
      <xdr:col>7</xdr:col>
      <xdr:colOff>752475</xdr:colOff>
      <xdr:row>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0029825" y="1038225"/>
          <a:ext cx="381000" cy="76200"/>
        </a:xfrm>
        <a:prstGeom prst="rightArrow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34</xdr:row>
      <xdr:rowOff>0</xdr:rowOff>
    </xdr:from>
    <xdr:to>
      <xdr:col>6</xdr:col>
      <xdr:colOff>923925</xdr:colOff>
      <xdr:row>34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9239250" y="5943600"/>
          <a:ext cx="76200" cy="152400"/>
        </a:xfrm>
        <a:prstGeom prst="upArrow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showRowColHeaders="0" showZeros="0" tabSelected="1" view="pageLayout" workbookViewId="0" topLeftCell="A4">
      <selection activeCell="D40" sqref="D40"/>
    </sheetView>
  </sheetViews>
  <sheetFormatPr defaultColWidth="11.421875" defaultRowHeight="12.75"/>
  <cols>
    <col min="1" max="1" width="3.421875" style="0" bestFit="1" customWidth="1"/>
    <col min="2" max="2" width="12.421875" style="0" customWidth="1"/>
    <col min="3" max="3" width="46.28125" style="0" customWidth="1"/>
    <col min="4" max="4" width="25.7109375" style="0" customWidth="1"/>
    <col min="5" max="10" width="19.00390625" style="0" customWidth="1"/>
    <col min="13" max="13" width="14.140625" style="0" bestFit="1" customWidth="1"/>
  </cols>
  <sheetData>
    <row r="1" spans="1:10" ht="35.25" customHeight="1">
      <c r="A1" s="74" t="s">
        <v>67</v>
      </c>
      <c r="B1" s="75"/>
      <c r="C1" s="75"/>
      <c r="D1" s="75"/>
      <c r="E1" s="75"/>
      <c r="F1" s="75"/>
      <c r="G1" s="75"/>
      <c r="H1" s="75"/>
      <c r="I1" s="75"/>
      <c r="J1" s="75"/>
    </row>
    <row r="3" ht="15.75">
      <c r="B3" s="2" t="s">
        <v>0</v>
      </c>
    </row>
    <row r="5" spans="2:10" ht="12.75">
      <c r="B5" t="s">
        <v>1</v>
      </c>
      <c r="H5" s="3" t="s">
        <v>2</v>
      </c>
      <c r="I5" s="90"/>
      <c r="J5" s="91"/>
    </row>
    <row r="6" spans="2:10" ht="12.75"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5"/>
      <c r="H6" s="5"/>
      <c r="I6" s="6"/>
      <c r="J6" s="6"/>
    </row>
    <row r="7" spans="1:10" ht="12.75">
      <c r="A7" s="7"/>
      <c r="B7" s="8" t="s">
        <v>8</v>
      </c>
      <c r="C7" s="80" t="s">
        <v>9</v>
      </c>
      <c r="D7" s="9" t="s">
        <v>10</v>
      </c>
      <c r="E7" s="9" t="s">
        <v>11</v>
      </c>
      <c r="F7" s="9" t="s">
        <v>12</v>
      </c>
      <c r="G7" s="10" t="s">
        <v>13</v>
      </c>
      <c r="H7" s="11" t="s">
        <v>14</v>
      </c>
      <c r="I7" s="12" t="s">
        <v>15</v>
      </c>
      <c r="J7" s="13" t="s">
        <v>16</v>
      </c>
    </row>
    <row r="8" spans="1:10" ht="12.75">
      <c r="A8" s="14" t="s">
        <v>17</v>
      </c>
      <c r="B8" s="8" t="s">
        <v>18</v>
      </c>
      <c r="C8" s="81"/>
      <c r="D8" s="9" t="s">
        <v>19</v>
      </c>
      <c r="E8" s="9" t="s">
        <v>20</v>
      </c>
      <c r="F8" s="9" t="s">
        <v>21</v>
      </c>
      <c r="G8" s="10" t="s">
        <v>22</v>
      </c>
      <c r="H8" s="11" t="s">
        <v>23</v>
      </c>
      <c r="I8" s="12" t="s">
        <v>24</v>
      </c>
      <c r="J8" s="13" t="s">
        <v>20</v>
      </c>
    </row>
    <row r="9" spans="1:18" ht="12.75">
      <c r="A9">
        <v>1</v>
      </c>
      <c r="B9" s="15"/>
      <c r="C9" s="73" t="s">
        <v>68</v>
      </c>
      <c r="D9" s="17"/>
      <c r="E9" s="18"/>
      <c r="F9" s="17"/>
      <c r="G9" s="19"/>
      <c r="H9" s="20"/>
      <c r="I9" s="21"/>
      <c r="J9" s="22" t="str">
        <f aca="true" t="shared" si="0" ref="J9:J16">IF($I$5*I9=0," ",IF(R9=0,"non qualif.",I9/$I$5))</f>
        <v> </v>
      </c>
      <c r="K9">
        <f aca="true" t="shared" si="1" ref="K9:K16">IF(J9="non qualif.",5,0)</f>
        <v>0</v>
      </c>
      <c r="M9">
        <f>IF(E9&gt;=0.1,1,0)</f>
        <v>0</v>
      </c>
      <c r="N9">
        <f>IF(F9&gt;=1000000,1,0)</f>
        <v>0</v>
      </c>
      <c r="O9">
        <f aca="true" t="shared" si="2" ref="O9:O16">SUM(M9:N9)</f>
        <v>0</v>
      </c>
      <c r="P9">
        <f aca="true" t="shared" si="3" ref="P9:P16">IF(O9=0,I9,0)</f>
        <v>0</v>
      </c>
      <c r="Q9">
        <f>IF(P9&lt;=1000000,0,1)</f>
        <v>0</v>
      </c>
      <c r="R9">
        <f aca="true" t="shared" si="4" ref="R9:R16">O9+Q9</f>
        <v>0</v>
      </c>
    </row>
    <row r="10" spans="1:18" ht="12.75">
      <c r="A10">
        <v>2</v>
      </c>
      <c r="B10" s="23"/>
      <c r="C10" s="24"/>
      <c r="D10" s="25"/>
      <c r="E10" s="26"/>
      <c r="F10" s="25"/>
      <c r="G10" s="27"/>
      <c r="H10" s="20"/>
      <c r="I10" s="28"/>
      <c r="J10" s="22" t="str">
        <f t="shared" si="0"/>
        <v> </v>
      </c>
      <c r="K10">
        <f t="shared" si="1"/>
        <v>0</v>
      </c>
      <c r="M10">
        <f aca="true" t="shared" si="5" ref="M10:M16">IF(E10&gt;=0.1,1,0)</f>
        <v>0</v>
      </c>
      <c r="N10">
        <f aca="true" t="shared" si="6" ref="N10:N16">IF(F10&gt;=1000000,1,0)</f>
        <v>0</v>
      </c>
      <c r="O10">
        <f t="shared" si="2"/>
        <v>0</v>
      </c>
      <c r="P10">
        <f t="shared" si="3"/>
        <v>0</v>
      </c>
      <c r="Q10">
        <f aca="true" t="shared" si="7" ref="Q10:Q16">IF(P10&lt;=1000000,0,1)</f>
        <v>0</v>
      </c>
      <c r="R10">
        <f t="shared" si="4"/>
        <v>0</v>
      </c>
    </row>
    <row r="11" spans="1:18" ht="12.75">
      <c r="A11">
        <v>3</v>
      </c>
      <c r="B11" s="23"/>
      <c r="C11" s="24"/>
      <c r="D11" s="25"/>
      <c r="E11" s="26"/>
      <c r="F11" s="25"/>
      <c r="G11" s="27"/>
      <c r="H11" s="20"/>
      <c r="I11" s="28"/>
      <c r="J11" s="22" t="str">
        <f t="shared" si="0"/>
        <v> </v>
      </c>
      <c r="K11">
        <f t="shared" si="1"/>
        <v>0</v>
      </c>
      <c r="M11">
        <f t="shared" si="5"/>
        <v>0</v>
      </c>
      <c r="N11">
        <f t="shared" si="6"/>
        <v>0</v>
      </c>
      <c r="O11">
        <f t="shared" si="2"/>
        <v>0</v>
      </c>
      <c r="P11">
        <f t="shared" si="3"/>
        <v>0</v>
      </c>
      <c r="Q11">
        <f t="shared" si="7"/>
        <v>0</v>
      </c>
      <c r="R11">
        <f t="shared" si="4"/>
        <v>0</v>
      </c>
    </row>
    <row r="12" spans="1:18" ht="12.75">
      <c r="A12">
        <v>4</v>
      </c>
      <c r="B12" s="23"/>
      <c r="C12" s="24"/>
      <c r="D12" s="25"/>
      <c r="E12" s="26"/>
      <c r="F12" s="25"/>
      <c r="G12" s="27"/>
      <c r="H12" s="20"/>
      <c r="I12" s="28"/>
      <c r="J12" s="22" t="str">
        <f t="shared" si="0"/>
        <v> </v>
      </c>
      <c r="K12">
        <f t="shared" si="1"/>
        <v>0</v>
      </c>
      <c r="M12">
        <f t="shared" si="5"/>
        <v>0</v>
      </c>
      <c r="N12">
        <f t="shared" si="6"/>
        <v>0</v>
      </c>
      <c r="O12">
        <f t="shared" si="2"/>
        <v>0</v>
      </c>
      <c r="P12">
        <f t="shared" si="3"/>
        <v>0</v>
      </c>
      <c r="Q12">
        <f t="shared" si="7"/>
        <v>0</v>
      </c>
      <c r="R12">
        <f t="shared" si="4"/>
        <v>0</v>
      </c>
    </row>
    <row r="13" spans="1:18" ht="12.75">
      <c r="A13">
        <v>5</v>
      </c>
      <c r="B13" s="23"/>
      <c r="C13" s="24"/>
      <c r="D13" s="25"/>
      <c r="E13" s="26"/>
      <c r="F13" s="25"/>
      <c r="G13" s="27"/>
      <c r="H13" s="20"/>
      <c r="I13" s="28"/>
      <c r="J13" s="22" t="str">
        <f t="shared" si="0"/>
        <v> </v>
      </c>
      <c r="K13">
        <f t="shared" si="1"/>
        <v>0</v>
      </c>
      <c r="M13">
        <f t="shared" si="5"/>
        <v>0</v>
      </c>
      <c r="N13">
        <f t="shared" si="6"/>
        <v>0</v>
      </c>
      <c r="O13">
        <f t="shared" si="2"/>
        <v>0</v>
      </c>
      <c r="P13">
        <f t="shared" si="3"/>
        <v>0</v>
      </c>
      <c r="Q13">
        <f t="shared" si="7"/>
        <v>0</v>
      </c>
      <c r="R13">
        <f t="shared" si="4"/>
        <v>0</v>
      </c>
    </row>
    <row r="14" spans="1:18" ht="12.75">
      <c r="A14">
        <v>6</v>
      </c>
      <c r="B14" s="23"/>
      <c r="C14" s="24"/>
      <c r="D14" s="25"/>
      <c r="E14" s="26"/>
      <c r="F14" s="25"/>
      <c r="G14" s="27"/>
      <c r="H14" s="20"/>
      <c r="I14" s="28"/>
      <c r="J14" s="22" t="str">
        <f t="shared" si="0"/>
        <v> </v>
      </c>
      <c r="K14">
        <f t="shared" si="1"/>
        <v>0</v>
      </c>
      <c r="M14">
        <f t="shared" si="5"/>
        <v>0</v>
      </c>
      <c r="N14">
        <f t="shared" si="6"/>
        <v>0</v>
      </c>
      <c r="O14">
        <f t="shared" si="2"/>
        <v>0</v>
      </c>
      <c r="P14">
        <f t="shared" si="3"/>
        <v>0</v>
      </c>
      <c r="Q14">
        <f t="shared" si="7"/>
        <v>0</v>
      </c>
      <c r="R14">
        <f t="shared" si="4"/>
        <v>0</v>
      </c>
    </row>
    <row r="15" spans="1:18" ht="12.75">
      <c r="A15">
        <v>7</v>
      </c>
      <c r="B15" s="23"/>
      <c r="C15" s="24"/>
      <c r="D15" s="25"/>
      <c r="E15" s="26"/>
      <c r="F15" s="25"/>
      <c r="G15" s="27"/>
      <c r="H15" s="20"/>
      <c r="I15" s="28"/>
      <c r="J15" s="22" t="str">
        <f t="shared" si="0"/>
        <v> </v>
      </c>
      <c r="K15">
        <f t="shared" si="1"/>
        <v>0</v>
      </c>
      <c r="M15">
        <f t="shared" si="5"/>
        <v>0</v>
      </c>
      <c r="N15">
        <f t="shared" si="6"/>
        <v>0</v>
      </c>
      <c r="O15">
        <f t="shared" si="2"/>
        <v>0</v>
      </c>
      <c r="P15">
        <f t="shared" si="3"/>
        <v>0</v>
      </c>
      <c r="Q15">
        <f t="shared" si="7"/>
        <v>0</v>
      </c>
      <c r="R15">
        <f t="shared" si="4"/>
        <v>0</v>
      </c>
    </row>
    <row r="16" spans="1:18" ht="12.75">
      <c r="A16">
        <v>8</v>
      </c>
      <c r="B16" s="15"/>
      <c r="C16" s="16"/>
      <c r="D16" s="17"/>
      <c r="E16" s="18"/>
      <c r="F16" s="17"/>
      <c r="G16" s="19"/>
      <c r="H16" s="20"/>
      <c r="I16" s="21"/>
      <c r="J16" s="22" t="str">
        <f t="shared" si="0"/>
        <v> </v>
      </c>
      <c r="K16">
        <f t="shared" si="1"/>
        <v>0</v>
      </c>
      <c r="M16">
        <f t="shared" si="5"/>
        <v>0</v>
      </c>
      <c r="N16">
        <f t="shared" si="6"/>
        <v>0</v>
      </c>
      <c r="O16">
        <f t="shared" si="2"/>
        <v>0</v>
      </c>
      <c r="P16">
        <f t="shared" si="3"/>
        <v>0</v>
      </c>
      <c r="Q16">
        <f t="shared" si="7"/>
        <v>0</v>
      </c>
      <c r="R16">
        <f t="shared" si="4"/>
        <v>0</v>
      </c>
    </row>
    <row r="17" spans="1:13" ht="12.75">
      <c r="A17" s="29" t="s">
        <v>25</v>
      </c>
      <c r="B17" s="30" t="s">
        <v>26</v>
      </c>
      <c r="C17" s="1"/>
      <c r="D17" s="1"/>
      <c r="E17" s="31"/>
      <c r="F17" s="1"/>
      <c r="G17" s="1"/>
      <c r="H17" s="1"/>
      <c r="I17" s="1"/>
      <c r="J17" s="32"/>
      <c r="M17" s="33">
        <f>SUM(J9:J16)</f>
        <v>0</v>
      </c>
    </row>
    <row r="18" spans="2:13" ht="12.75">
      <c r="B18" s="34" t="s">
        <v>27</v>
      </c>
      <c r="C18" s="1"/>
      <c r="D18" s="35"/>
      <c r="E18" s="36" t="s">
        <v>28</v>
      </c>
      <c r="F18" s="1"/>
      <c r="G18" s="1"/>
      <c r="H18" s="1"/>
      <c r="I18" s="1"/>
      <c r="J18" s="32"/>
      <c r="M18">
        <f>SUM(I9:I16)</f>
        <v>0</v>
      </c>
    </row>
    <row r="19" spans="2:13" ht="12.75">
      <c r="B19" s="37" t="s">
        <v>29</v>
      </c>
      <c r="D19" s="35"/>
      <c r="E19" s="36" t="s">
        <v>30</v>
      </c>
      <c r="F19" s="38" t="s">
        <v>31</v>
      </c>
      <c r="M19">
        <f>F34*0.05</f>
        <v>0</v>
      </c>
    </row>
    <row r="20" spans="2:13" ht="12.75">
      <c r="B20" s="37" t="s">
        <v>32</v>
      </c>
      <c r="D20" s="39">
        <f>IF(D19&lt;M19,D19,M19)</f>
        <v>0</v>
      </c>
      <c r="E20" s="38" t="s">
        <v>33</v>
      </c>
      <c r="M20" s="40"/>
    </row>
    <row r="21" spans="2:13" ht="12.75">
      <c r="B21" s="37"/>
      <c r="D21" s="41"/>
      <c r="E21" s="38"/>
      <c r="M21" s="40"/>
    </row>
    <row r="22" spans="1:2" ht="15.75">
      <c r="A22" s="42"/>
      <c r="B22" s="2" t="s">
        <v>34</v>
      </c>
    </row>
    <row r="23" spans="1:10" ht="15.75">
      <c r="A23" s="42"/>
      <c r="B23" s="82" t="s">
        <v>4</v>
      </c>
      <c r="C23" s="83"/>
      <c r="D23" s="4" t="s">
        <v>35</v>
      </c>
      <c r="E23" s="4" t="s">
        <v>36</v>
      </c>
      <c r="F23" s="4" t="s">
        <v>37</v>
      </c>
      <c r="G23" s="4" t="s">
        <v>38</v>
      </c>
      <c r="H23" s="4" t="s">
        <v>39</v>
      </c>
      <c r="I23" s="4" t="s">
        <v>40</v>
      </c>
      <c r="J23" s="4" t="s">
        <v>41</v>
      </c>
    </row>
    <row r="24" spans="1:10" ht="15" customHeight="1">
      <c r="A24" s="7"/>
      <c r="B24" s="84" t="s">
        <v>9</v>
      </c>
      <c r="C24" s="85"/>
      <c r="D24" s="94" t="s">
        <v>42</v>
      </c>
      <c r="E24" s="76" t="s">
        <v>43</v>
      </c>
      <c r="F24" s="43" t="s">
        <v>44</v>
      </c>
      <c r="G24" s="44" t="s">
        <v>45</v>
      </c>
      <c r="H24" s="43" t="s">
        <v>46</v>
      </c>
      <c r="I24" s="43" t="s">
        <v>47</v>
      </c>
      <c r="J24" s="43" t="s">
        <v>48</v>
      </c>
    </row>
    <row r="25" spans="1:10" ht="13.5" customHeight="1">
      <c r="A25" s="14" t="s">
        <v>17</v>
      </c>
      <c r="B25" s="86"/>
      <c r="C25" s="87"/>
      <c r="D25" s="95"/>
      <c r="E25" s="77"/>
      <c r="F25" s="45" t="s">
        <v>49</v>
      </c>
      <c r="G25" s="46" t="s">
        <v>50</v>
      </c>
      <c r="H25" s="45" t="s">
        <v>51</v>
      </c>
      <c r="I25" s="45" t="s">
        <v>52</v>
      </c>
      <c r="J25" s="45" t="s">
        <v>53</v>
      </c>
    </row>
    <row r="26" spans="1:13" ht="12.75">
      <c r="A26">
        <v>1</v>
      </c>
      <c r="B26" s="92" t="str">
        <f aca="true" t="shared" si="8" ref="B26:B33">IF(ISBLANK(C9)," ",C9)</f>
        <v>a</v>
      </c>
      <c r="C26" s="93"/>
      <c r="D26" s="47"/>
      <c r="E26" s="48" t="str">
        <f aca="true" t="shared" si="9" ref="E26:E33">IF(H9=0," ",-H9)</f>
        <v> </v>
      </c>
      <c r="F26" s="48">
        <f aca="true" t="shared" si="10" ref="F26:F33">IF(K9=5,0,IF(E26=" ",D26,D26+E26))</f>
        <v>0</v>
      </c>
      <c r="G26" s="49" t="str">
        <f aca="true" t="shared" si="11" ref="G26:G33">IF(K9=5," ",IF(J9=" "," ",IF(J9*$D$18=0," ",-ROUND((J9*$D$18)*20,0)/20)))</f>
        <v> </v>
      </c>
      <c r="H26" s="50" t="str">
        <f aca="true" t="shared" si="12" ref="H26:H33">IF(I26&lt;0," ",IF(K9=5," ",IF(F26=0," ",-ROUND((K26*$D$20)*20,0)/20)))</f>
        <v> </v>
      </c>
      <c r="I26" s="51"/>
      <c r="J26" s="52" t="str">
        <f aca="true" t="shared" si="13" ref="J26:J33">IF(F26=0," ",MAX(0,SUM(F26:I26)))</f>
        <v> </v>
      </c>
      <c r="K26" s="53" t="e">
        <f aca="true" t="shared" si="14" ref="K26:K33">F26/$F$34</f>
        <v>#DIV/0!</v>
      </c>
      <c r="L26">
        <f aca="true" t="shared" si="15" ref="L26:L33">IF(J26=" ",0,J26)</f>
        <v>0</v>
      </c>
      <c r="M26">
        <f aca="true" t="shared" si="16" ref="M26:M33">IF(E26=" ",0,E26)</f>
        <v>0</v>
      </c>
    </row>
    <row r="27" spans="1:13" ht="12.75">
      <c r="A27">
        <v>2</v>
      </c>
      <c r="B27" s="78" t="str">
        <f t="shared" si="8"/>
        <v> </v>
      </c>
      <c r="C27" s="79"/>
      <c r="D27" s="54"/>
      <c r="E27" s="55" t="str">
        <f t="shared" si="9"/>
        <v> </v>
      </c>
      <c r="F27" s="48">
        <f t="shared" si="10"/>
        <v>0</v>
      </c>
      <c r="G27" s="56" t="str">
        <f t="shared" si="11"/>
        <v> </v>
      </c>
      <c r="H27" s="50" t="str">
        <f t="shared" si="12"/>
        <v> </v>
      </c>
      <c r="I27" s="51"/>
      <c r="J27" s="52" t="str">
        <f t="shared" si="13"/>
        <v> </v>
      </c>
      <c r="K27" s="53" t="e">
        <f t="shared" si="14"/>
        <v>#DIV/0!</v>
      </c>
      <c r="L27">
        <f t="shared" si="15"/>
        <v>0</v>
      </c>
      <c r="M27">
        <f t="shared" si="16"/>
        <v>0</v>
      </c>
    </row>
    <row r="28" spans="1:13" ht="12.75">
      <c r="A28">
        <v>3</v>
      </c>
      <c r="B28" s="78" t="str">
        <f t="shared" si="8"/>
        <v> </v>
      </c>
      <c r="C28" s="79"/>
      <c r="D28" s="54"/>
      <c r="E28" s="55" t="str">
        <f t="shared" si="9"/>
        <v> </v>
      </c>
      <c r="F28" s="48">
        <f t="shared" si="10"/>
        <v>0</v>
      </c>
      <c r="G28" s="56" t="str">
        <f t="shared" si="11"/>
        <v> </v>
      </c>
      <c r="H28" s="50" t="str">
        <f t="shared" si="12"/>
        <v> </v>
      </c>
      <c r="I28" s="51"/>
      <c r="J28" s="52" t="str">
        <f t="shared" si="13"/>
        <v> </v>
      </c>
      <c r="K28" s="53" t="e">
        <f t="shared" si="14"/>
        <v>#DIV/0!</v>
      </c>
      <c r="L28">
        <f t="shared" si="15"/>
        <v>0</v>
      </c>
      <c r="M28">
        <f t="shared" si="16"/>
        <v>0</v>
      </c>
    </row>
    <row r="29" spans="1:13" ht="12.75">
      <c r="A29">
        <v>4</v>
      </c>
      <c r="B29" s="78" t="str">
        <f t="shared" si="8"/>
        <v> </v>
      </c>
      <c r="C29" s="79"/>
      <c r="D29" s="54"/>
      <c r="E29" s="55" t="str">
        <f t="shared" si="9"/>
        <v> </v>
      </c>
      <c r="F29" s="48">
        <f t="shared" si="10"/>
        <v>0</v>
      </c>
      <c r="G29" s="56" t="str">
        <f t="shared" si="11"/>
        <v> </v>
      </c>
      <c r="H29" s="50" t="str">
        <f t="shared" si="12"/>
        <v> </v>
      </c>
      <c r="I29" s="51"/>
      <c r="J29" s="52" t="str">
        <f t="shared" si="13"/>
        <v> </v>
      </c>
      <c r="K29" s="53" t="e">
        <f t="shared" si="14"/>
        <v>#DIV/0!</v>
      </c>
      <c r="L29">
        <f t="shared" si="15"/>
        <v>0</v>
      </c>
      <c r="M29">
        <f t="shared" si="16"/>
        <v>0</v>
      </c>
    </row>
    <row r="30" spans="1:13" ht="12.75">
      <c r="A30">
        <v>5</v>
      </c>
      <c r="B30" s="78" t="str">
        <f t="shared" si="8"/>
        <v> </v>
      </c>
      <c r="C30" s="79"/>
      <c r="D30" s="54"/>
      <c r="E30" s="55" t="str">
        <f t="shared" si="9"/>
        <v> </v>
      </c>
      <c r="F30" s="48">
        <f t="shared" si="10"/>
        <v>0</v>
      </c>
      <c r="G30" s="56" t="str">
        <f t="shared" si="11"/>
        <v> </v>
      </c>
      <c r="H30" s="50" t="str">
        <f t="shared" si="12"/>
        <v> </v>
      </c>
      <c r="I30" s="51"/>
      <c r="J30" s="52" t="str">
        <f t="shared" si="13"/>
        <v> </v>
      </c>
      <c r="K30" s="53" t="e">
        <f t="shared" si="14"/>
        <v>#DIV/0!</v>
      </c>
      <c r="L30">
        <f t="shared" si="15"/>
        <v>0</v>
      </c>
      <c r="M30">
        <f t="shared" si="16"/>
        <v>0</v>
      </c>
    </row>
    <row r="31" spans="1:13" ht="12.75">
      <c r="A31">
        <v>6</v>
      </c>
      <c r="B31" s="78" t="str">
        <f t="shared" si="8"/>
        <v> </v>
      </c>
      <c r="C31" s="79"/>
      <c r="D31" s="54"/>
      <c r="E31" s="55" t="str">
        <f t="shared" si="9"/>
        <v> </v>
      </c>
      <c r="F31" s="48">
        <f t="shared" si="10"/>
        <v>0</v>
      </c>
      <c r="G31" s="56" t="str">
        <f t="shared" si="11"/>
        <v> </v>
      </c>
      <c r="H31" s="50" t="str">
        <f t="shared" si="12"/>
        <v> </v>
      </c>
      <c r="I31" s="51"/>
      <c r="J31" s="52" t="str">
        <f t="shared" si="13"/>
        <v> </v>
      </c>
      <c r="K31" s="53" t="e">
        <f t="shared" si="14"/>
        <v>#DIV/0!</v>
      </c>
      <c r="L31">
        <f t="shared" si="15"/>
        <v>0</v>
      </c>
      <c r="M31">
        <f t="shared" si="16"/>
        <v>0</v>
      </c>
    </row>
    <row r="32" spans="1:13" ht="12.75">
      <c r="A32">
        <v>7</v>
      </c>
      <c r="B32" s="78" t="str">
        <f t="shared" si="8"/>
        <v> </v>
      </c>
      <c r="C32" s="79"/>
      <c r="D32" s="54"/>
      <c r="E32" s="55" t="str">
        <f t="shared" si="9"/>
        <v> </v>
      </c>
      <c r="F32" s="48">
        <f t="shared" si="10"/>
        <v>0</v>
      </c>
      <c r="G32" s="56" t="str">
        <f t="shared" si="11"/>
        <v> </v>
      </c>
      <c r="H32" s="50" t="str">
        <f t="shared" si="12"/>
        <v> </v>
      </c>
      <c r="I32" s="51"/>
      <c r="J32" s="52" t="str">
        <f t="shared" si="13"/>
        <v> </v>
      </c>
      <c r="K32" s="53" t="e">
        <f t="shared" si="14"/>
        <v>#DIV/0!</v>
      </c>
      <c r="L32">
        <f t="shared" si="15"/>
        <v>0</v>
      </c>
      <c r="M32">
        <f t="shared" si="16"/>
        <v>0</v>
      </c>
    </row>
    <row r="33" spans="1:13" ht="12.75">
      <c r="A33">
        <v>8</v>
      </c>
      <c r="B33" s="78" t="str">
        <f t="shared" si="8"/>
        <v> </v>
      </c>
      <c r="C33" s="79"/>
      <c r="D33" s="54"/>
      <c r="E33" s="55" t="str">
        <f t="shared" si="9"/>
        <v> </v>
      </c>
      <c r="F33" s="48">
        <f t="shared" si="10"/>
        <v>0</v>
      </c>
      <c r="G33" s="56" t="str">
        <f t="shared" si="11"/>
        <v> </v>
      </c>
      <c r="H33" s="50" t="str">
        <f t="shared" si="12"/>
        <v> </v>
      </c>
      <c r="I33" s="51"/>
      <c r="J33" s="52" t="str">
        <f t="shared" si="13"/>
        <v> </v>
      </c>
      <c r="K33" s="53" t="e">
        <f t="shared" si="14"/>
        <v>#DIV/0!</v>
      </c>
      <c r="L33">
        <f t="shared" si="15"/>
        <v>0</v>
      </c>
      <c r="M33">
        <f t="shared" si="16"/>
        <v>0</v>
      </c>
    </row>
    <row r="34" spans="2:10" ht="12.75">
      <c r="B34" s="57"/>
      <c r="C34" s="57"/>
      <c r="D34" s="58">
        <f aca="true" t="shared" si="17" ref="D34:J34">SUM(D26:D33)</f>
        <v>0</v>
      </c>
      <c r="E34" s="55">
        <f t="shared" si="17"/>
        <v>0</v>
      </c>
      <c r="F34" s="55">
        <f t="shared" si="17"/>
        <v>0</v>
      </c>
      <c r="G34" s="59">
        <f t="shared" si="17"/>
        <v>0</v>
      </c>
      <c r="H34" s="55">
        <f t="shared" si="17"/>
        <v>0</v>
      </c>
      <c r="I34" s="60">
        <f t="shared" si="17"/>
        <v>0</v>
      </c>
      <c r="J34" s="61">
        <f t="shared" si="17"/>
        <v>0</v>
      </c>
    </row>
    <row r="35" spans="7:9" ht="12.75">
      <c r="G35" s="62" t="s">
        <v>54</v>
      </c>
      <c r="I35" s="63" t="s">
        <v>55</v>
      </c>
    </row>
    <row r="36" spans="2:9" ht="15.75">
      <c r="B36" s="2" t="s">
        <v>56</v>
      </c>
      <c r="I36" s="63" t="s">
        <v>57</v>
      </c>
    </row>
    <row r="37" spans="2:5" ht="12.75">
      <c r="B37" t="s">
        <v>58</v>
      </c>
      <c r="D37" s="64"/>
      <c r="E37" t="s">
        <v>59</v>
      </c>
    </row>
    <row r="38" spans="2:4" ht="12.75">
      <c r="B38" t="s">
        <v>60</v>
      </c>
      <c r="D38" s="65"/>
    </row>
    <row r="39" ht="13.5" thickBot="1"/>
    <row r="40" spans="2:5" ht="15.75" thickBot="1">
      <c r="B40" t="s">
        <v>61</v>
      </c>
      <c r="C40" s="66" t="s">
        <v>62</v>
      </c>
      <c r="D40" s="67" t="str">
        <f>J34&amp;" x 100"</f>
        <v>0 x 100</v>
      </c>
      <c r="E40" s="68" t="e">
        <f>MIN(1,J34/D41)</f>
        <v>#DIV/0!</v>
      </c>
    </row>
    <row r="41" spans="3:4" ht="12.75">
      <c r="C41" s="69" t="s">
        <v>63</v>
      </c>
      <c r="D41" s="70">
        <f>D38+D37</f>
        <v>0</v>
      </c>
    </row>
    <row r="43" ht="12.75">
      <c r="B43" s="37" t="s">
        <v>64</v>
      </c>
    </row>
    <row r="46" spans="2:10" ht="9" customHeight="1">
      <c r="B46" s="71"/>
      <c r="C46" s="71"/>
      <c r="G46" s="89"/>
      <c r="H46" s="89"/>
      <c r="I46" s="89"/>
      <c r="J46" s="89"/>
    </row>
    <row r="47" spans="2:8" ht="12.75">
      <c r="B47" s="88" t="s">
        <v>65</v>
      </c>
      <c r="C47" s="88"/>
      <c r="H47" s="72" t="s">
        <v>66</v>
      </c>
    </row>
  </sheetData>
  <sheetProtection/>
  <mergeCells count="17">
    <mergeCell ref="B47:C47"/>
    <mergeCell ref="G46:J46"/>
    <mergeCell ref="I5:J5"/>
    <mergeCell ref="B33:C33"/>
    <mergeCell ref="B26:C26"/>
    <mergeCell ref="B27:C27"/>
    <mergeCell ref="B28:C28"/>
    <mergeCell ref="B29:C29"/>
    <mergeCell ref="B30:C30"/>
    <mergeCell ref="D24:D25"/>
    <mergeCell ref="A1:J1"/>
    <mergeCell ref="E24:E25"/>
    <mergeCell ref="B31:C31"/>
    <mergeCell ref="B32:C32"/>
    <mergeCell ref="C7:C8"/>
    <mergeCell ref="B23:C23"/>
    <mergeCell ref="B24:C25"/>
  </mergeCells>
  <conditionalFormatting sqref="B26:B33">
    <cfRule type="cellIs" priority="1" dxfId="0" operator="lessThan" stopIfTrue="1">
      <formula>15</formula>
    </cfRule>
  </conditionalFormatting>
  <printOptions/>
  <pageMargins left="0.3937007874015748" right="0.3937007874015748" top="1.1811023622047245" bottom="0.7874015748031497" header="0.35433070866141736" footer="0.31496062992125984"/>
  <pageSetup horizontalDpi="300" verticalDpi="300" orientation="landscape" paperSize="9" scale="70" r:id="rId3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Castella</dc:creator>
  <cp:keywords/>
  <dc:description/>
  <cp:lastModifiedBy>Güdel Roland</cp:lastModifiedBy>
  <cp:lastPrinted>2013-03-01T09:06:41Z</cp:lastPrinted>
  <dcterms:created xsi:type="dcterms:W3CDTF">2004-02-13T07:54:18Z</dcterms:created>
  <dcterms:modified xsi:type="dcterms:W3CDTF">2018-06-13T11:18:33Z</dcterms:modified>
  <cp:category/>
  <cp:version/>
  <cp:contentType/>
  <cp:contentStatus/>
</cp:coreProperties>
</file>